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uretustetey-my.sharepoint.com/personal/stephane_teyssier_b-e-s-t_fr/Documents/Documents/AMO/2025/31122025 FRANCE TELEVISIONS MULTISERVICES/BEST/Base DCE révisé/"/>
    </mc:Choice>
  </mc:AlternateContent>
  <xr:revisionPtr revIDLastSave="5" documentId="8_{0A6CC24E-79FB-4D18-AA2B-1979B57EB0F0}" xr6:coauthVersionLast="47" xr6:coauthVersionMax="47" xr10:uidLastSave="{595CB21E-3856-422D-92E0-EFE6166DF085}"/>
  <bookViews>
    <workbookView xWindow="-120" yWindow="-120" windowWidth="51840" windowHeight="21120" activeTab="5" xr2:uid="{82E5A38D-BCEF-4C79-A6B9-ECB7BEF99CD9}"/>
  </bookViews>
  <sheets>
    <sheet name="Page de Garde" sheetId="1" r:id="rId1"/>
    <sheet name="Entretien courant" sheetId="12" r:id="rId2"/>
    <sheet name="Vitrerie" sheetId="13" r:id="rId3"/>
    <sheet name="Nuisibles" sheetId="14" r:id="rId4"/>
    <sheet name="Fontaines à eau" sheetId="15" r:id="rId5"/>
    <sheet name="Plantes intérieures" sheetId="17" r:id="rId6"/>
    <sheet name="Espaces verts extérieurs" sheetId="18" r:id="rId7"/>
    <sheet name="Récapitulatif" sheetId="19" r:id="rId8"/>
  </sheets>
  <definedNames>
    <definedName name="_xlnm.Print_Titles" localSheetId="1">'Entretien courant'!$1:$14</definedName>
    <definedName name="_xlnm.Print_Titles" localSheetId="6">'Espaces verts extérieurs'!$1:$14</definedName>
    <definedName name="_xlnm.Print_Titles" localSheetId="4">'Fontaines à eau'!$1:$14</definedName>
    <definedName name="_xlnm.Print_Titles" localSheetId="3">Nuisibles!$1:$14</definedName>
    <definedName name="_xlnm.Print_Titles" localSheetId="5">'Plantes intérieures'!$1:$14</definedName>
    <definedName name="_xlnm.Print_Titles" localSheetId="7">Récapitulatif!$1:$14</definedName>
    <definedName name="_xlnm.Print_Titles" localSheetId="2">Vitrerie!$1:$14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" i="17" l="1"/>
  <c r="J17" i="17"/>
  <c r="J16" i="17"/>
  <c r="J35" i="17"/>
  <c r="J48" i="17" l="1"/>
  <c r="J33" i="17" l="1"/>
  <c r="J32" i="17"/>
  <c r="J31" i="17"/>
  <c r="J34" i="17"/>
  <c r="E18" i="19" l="1"/>
  <c r="E16" i="19"/>
  <c r="E15" i="19"/>
  <c r="C8" i="19"/>
  <c r="G19" i="18" l="1"/>
  <c r="H19" i="18" s="1"/>
  <c r="G20" i="18"/>
  <c r="H20" i="18" s="1"/>
  <c r="H47" i="18"/>
  <c r="H45" i="18"/>
  <c r="H44" i="18"/>
  <c r="H43" i="18"/>
  <c r="H42" i="18"/>
  <c r="H40" i="18"/>
  <c r="H39" i="18"/>
  <c r="H38" i="18"/>
  <c r="H36" i="18"/>
  <c r="H35" i="18"/>
  <c r="H34" i="18"/>
  <c r="H33" i="18"/>
  <c r="H32" i="18"/>
  <c r="H31" i="18"/>
  <c r="H29" i="18"/>
  <c r="H28" i="18"/>
  <c r="H27" i="18"/>
  <c r="H26" i="18"/>
  <c r="H25" i="18"/>
  <c r="H24" i="18"/>
  <c r="H23" i="18"/>
  <c r="H22" i="18"/>
  <c r="H16" i="18" l="1"/>
  <c r="H18" i="18"/>
  <c r="G17" i="18"/>
  <c r="H17" i="18" s="1"/>
  <c r="H48" i="18" s="1"/>
  <c r="E20" i="19" s="1"/>
  <c r="J47" i="17"/>
  <c r="J46" i="17"/>
  <c r="J44" i="17"/>
  <c r="J42" i="17"/>
  <c r="J40" i="17"/>
  <c r="J39" i="17"/>
  <c r="J38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H22" i="15"/>
  <c r="H21" i="15"/>
  <c r="H20" i="15"/>
  <c r="H18" i="15"/>
  <c r="H17" i="15"/>
  <c r="H16" i="15"/>
  <c r="N41" i="14"/>
  <c r="N37" i="14"/>
  <c r="J42" i="14"/>
  <c r="N42" i="14" s="1"/>
  <c r="R42" i="14" s="1"/>
  <c r="J30" i="14"/>
  <c r="N30" i="14" s="1"/>
  <c r="N29" i="14"/>
  <c r="N17" i="14"/>
  <c r="J26" i="14"/>
  <c r="N26" i="14" s="1"/>
  <c r="R26" i="14" s="1"/>
  <c r="N16" i="14"/>
  <c r="Q42" i="14"/>
  <c r="P42" i="14"/>
  <c r="O42" i="14"/>
  <c r="Q41" i="14"/>
  <c r="P41" i="14"/>
  <c r="O41" i="14"/>
  <c r="Q40" i="14"/>
  <c r="P40" i="14"/>
  <c r="O40" i="14"/>
  <c r="Q38" i="14"/>
  <c r="P38" i="14"/>
  <c r="O38" i="14"/>
  <c r="Q37" i="14"/>
  <c r="P37" i="14"/>
  <c r="O37" i="14"/>
  <c r="Q36" i="14"/>
  <c r="P36" i="14"/>
  <c r="O36" i="14"/>
  <c r="Q34" i="14"/>
  <c r="P34" i="14"/>
  <c r="O34" i="14"/>
  <c r="N34" i="14"/>
  <c r="R34" i="14" s="1"/>
  <c r="Q33" i="14"/>
  <c r="P33" i="14"/>
  <c r="O33" i="14"/>
  <c r="N33" i="14"/>
  <c r="Q32" i="14"/>
  <c r="P32" i="14"/>
  <c r="O32" i="14"/>
  <c r="N32" i="14"/>
  <c r="Q30" i="14"/>
  <c r="P30" i="14"/>
  <c r="O30" i="14"/>
  <c r="Q29" i="14"/>
  <c r="P29" i="14"/>
  <c r="O29" i="14"/>
  <c r="Q28" i="14"/>
  <c r="P28" i="14"/>
  <c r="O28" i="14"/>
  <c r="Q26" i="14"/>
  <c r="P26" i="14"/>
  <c r="O26" i="14"/>
  <c r="Q25" i="14"/>
  <c r="P25" i="14"/>
  <c r="O25" i="14"/>
  <c r="N25" i="14"/>
  <c r="Q24" i="14"/>
  <c r="P24" i="14"/>
  <c r="O24" i="14"/>
  <c r="N24" i="14"/>
  <c r="R24" i="14" s="1"/>
  <c r="Q22" i="14"/>
  <c r="P22" i="14"/>
  <c r="O22" i="14"/>
  <c r="N22" i="14"/>
  <c r="Q21" i="14"/>
  <c r="P21" i="14"/>
  <c r="O21" i="14"/>
  <c r="N21" i="14"/>
  <c r="Q20" i="14"/>
  <c r="P20" i="14"/>
  <c r="O20" i="14"/>
  <c r="N20" i="14"/>
  <c r="R20" i="14" s="1"/>
  <c r="Q18" i="14"/>
  <c r="P18" i="14"/>
  <c r="O18" i="14"/>
  <c r="Q17" i="14"/>
  <c r="P17" i="14"/>
  <c r="O17" i="14"/>
  <c r="Q16" i="14"/>
  <c r="P16" i="14"/>
  <c r="O16" i="14"/>
  <c r="N44" i="13"/>
  <c r="Q51" i="13"/>
  <c r="P51" i="13"/>
  <c r="O51" i="13"/>
  <c r="N51" i="13"/>
  <c r="R51" i="13" s="1"/>
  <c r="Q50" i="13"/>
  <c r="P50" i="13"/>
  <c r="O50" i="13"/>
  <c r="N50" i="13"/>
  <c r="R50" i="13" s="1"/>
  <c r="R49" i="13"/>
  <c r="Q49" i="13"/>
  <c r="P49" i="13"/>
  <c r="O49" i="13"/>
  <c r="N49" i="13"/>
  <c r="Q48" i="13"/>
  <c r="P48" i="13"/>
  <c r="O48" i="13"/>
  <c r="N48" i="13"/>
  <c r="R48" i="13" s="1"/>
  <c r="Q47" i="13"/>
  <c r="P47" i="13"/>
  <c r="R47" i="13" s="1"/>
  <c r="O47" i="13"/>
  <c r="N47" i="13"/>
  <c r="Q46" i="13"/>
  <c r="P46" i="13"/>
  <c r="O46" i="13"/>
  <c r="N46" i="13"/>
  <c r="R46" i="13" s="1"/>
  <c r="R45" i="13"/>
  <c r="Q45" i="13"/>
  <c r="P45" i="13"/>
  <c r="O45" i="13"/>
  <c r="N45" i="13"/>
  <c r="Q44" i="13"/>
  <c r="P44" i="13"/>
  <c r="O44" i="13"/>
  <c r="N37" i="13"/>
  <c r="O37" i="13"/>
  <c r="P37" i="13"/>
  <c r="Q37" i="13"/>
  <c r="N38" i="13"/>
  <c r="O38" i="13"/>
  <c r="P38" i="13"/>
  <c r="Q38" i="13"/>
  <c r="N39" i="13"/>
  <c r="O39" i="13"/>
  <c r="P39" i="13"/>
  <c r="Q39" i="13"/>
  <c r="N40" i="13"/>
  <c r="R40" i="13" s="1"/>
  <c r="O40" i="13"/>
  <c r="P40" i="13"/>
  <c r="Q40" i="13"/>
  <c r="N41" i="13"/>
  <c r="R41" i="13" s="1"/>
  <c r="O41" i="13"/>
  <c r="P41" i="13"/>
  <c r="Q41" i="13"/>
  <c r="Q35" i="13"/>
  <c r="P35" i="13"/>
  <c r="O35" i="13"/>
  <c r="N35" i="13"/>
  <c r="Q34" i="13"/>
  <c r="P34" i="13"/>
  <c r="O34" i="13"/>
  <c r="N34" i="13"/>
  <c r="Q33" i="13"/>
  <c r="P33" i="13"/>
  <c r="O33" i="13"/>
  <c r="N33" i="13"/>
  <c r="Q32" i="13"/>
  <c r="P32" i="13"/>
  <c r="O32" i="13"/>
  <c r="N32" i="13"/>
  <c r="Q31" i="13"/>
  <c r="P31" i="13"/>
  <c r="O31" i="13"/>
  <c r="N31" i="13"/>
  <c r="Q29" i="13"/>
  <c r="P29" i="13"/>
  <c r="O29" i="13"/>
  <c r="N29" i="13"/>
  <c r="Q28" i="13"/>
  <c r="P28" i="13"/>
  <c r="O28" i="13"/>
  <c r="N28" i="13"/>
  <c r="Q27" i="13"/>
  <c r="P27" i="13"/>
  <c r="O27" i="13"/>
  <c r="N27" i="13"/>
  <c r="Q26" i="13"/>
  <c r="P26" i="13"/>
  <c r="O26" i="13"/>
  <c r="N26" i="13"/>
  <c r="Q25" i="13"/>
  <c r="P25" i="13"/>
  <c r="O25" i="13"/>
  <c r="N25" i="13"/>
  <c r="Q23" i="13"/>
  <c r="P23" i="13"/>
  <c r="O23" i="13"/>
  <c r="N23" i="13"/>
  <c r="Q22" i="13"/>
  <c r="P22" i="13"/>
  <c r="O22" i="13"/>
  <c r="N22" i="13"/>
  <c r="Q21" i="13"/>
  <c r="P21" i="13"/>
  <c r="O21" i="13"/>
  <c r="N21" i="13"/>
  <c r="Q20" i="13"/>
  <c r="P20" i="13"/>
  <c r="O20" i="13"/>
  <c r="N20" i="13"/>
  <c r="Q19" i="13"/>
  <c r="P19" i="13"/>
  <c r="O19" i="13"/>
  <c r="N19" i="13"/>
  <c r="Q17" i="13"/>
  <c r="P17" i="13"/>
  <c r="O17" i="13"/>
  <c r="N17" i="13"/>
  <c r="N16" i="13"/>
  <c r="Q16" i="13"/>
  <c r="P16" i="13"/>
  <c r="O16" i="13"/>
  <c r="P127" i="12"/>
  <c r="Q127" i="12"/>
  <c r="R127" i="12"/>
  <c r="S127" i="12"/>
  <c r="O127" i="12"/>
  <c r="R96" i="12"/>
  <c r="Q96" i="12"/>
  <c r="P96" i="12"/>
  <c r="O96" i="12"/>
  <c r="O81" i="12"/>
  <c r="R81" i="12"/>
  <c r="Q81" i="12"/>
  <c r="P81" i="12"/>
  <c r="O72" i="12"/>
  <c r="R72" i="12"/>
  <c r="Q72" i="12"/>
  <c r="P72" i="12"/>
  <c r="O59" i="12"/>
  <c r="P59" i="12"/>
  <c r="Q59" i="12"/>
  <c r="R59" i="12"/>
  <c r="O60" i="12"/>
  <c r="P60" i="12"/>
  <c r="Q60" i="12"/>
  <c r="R60" i="12"/>
  <c r="O61" i="12"/>
  <c r="P61" i="12"/>
  <c r="Q61" i="12"/>
  <c r="R61" i="12"/>
  <c r="J38" i="14" l="1"/>
  <c r="N38" i="14" s="1"/>
  <c r="N40" i="14"/>
  <c r="N28" i="14"/>
  <c r="N36" i="14"/>
  <c r="R36" i="14" s="1"/>
  <c r="E19" i="19"/>
  <c r="H23" i="15"/>
  <c r="R21" i="14"/>
  <c r="J18" i="14"/>
  <c r="N18" i="14" s="1"/>
  <c r="R18" i="14" s="1"/>
  <c r="R33" i="14"/>
  <c r="R40" i="14"/>
  <c r="R17" i="14"/>
  <c r="R37" i="14"/>
  <c r="R38" i="14"/>
  <c r="R41" i="14"/>
  <c r="R32" i="14"/>
  <c r="R25" i="14"/>
  <c r="R28" i="14"/>
  <c r="R29" i="14"/>
  <c r="R30" i="14"/>
  <c r="R22" i="14"/>
  <c r="P43" i="14"/>
  <c r="Q43" i="14"/>
  <c r="O43" i="14"/>
  <c r="R16" i="14"/>
  <c r="R44" i="13"/>
  <c r="N52" i="13"/>
  <c r="O52" i="13"/>
  <c r="Q52" i="13"/>
  <c r="P52" i="13"/>
  <c r="R39" i="13"/>
  <c r="R38" i="13"/>
  <c r="R37" i="13"/>
  <c r="R20" i="13"/>
  <c r="R27" i="13"/>
  <c r="R31" i="13"/>
  <c r="R34" i="13"/>
  <c r="R35" i="13"/>
  <c r="R17" i="13"/>
  <c r="R19" i="13"/>
  <c r="R29" i="13"/>
  <c r="R33" i="13"/>
  <c r="R25" i="13"/>
  <c r="R32" i="13"/>
  <c r="R22" i="13"/>
  <c r="R26" i="13"/>
  <c r="R23" i="13"/>
  <c r="R16" i="13"/>
  <c r="R21" i="13"/>
  <c r="R28" i="13"/>
  <c r="S96" i="12"/>
  <c r="S81" i="12"/>
  <c r="S72" i="12"/>
  <c r="S59" i="12"/>
  <c r="S61" i="12"/>
  <c r="S60" i="12"/>
  <c r="N43" i="14" l="1"/>
  <c r="R43" i="14"/>
  <c r="E17" i="19" s="1"/>
  <c r="E21" i="19" s="1"/>
  <c r="R52" i="13"/>
  <c r="O24" i="12" l="1"/>
  <c r="R24" i="12"/>
  <c r="Q24" i="12"/>
  <c r="P24" i="12"/>
  <c r="S24" i="12" l="1"/>
  <c r="R126" i="12" l="1"/>
  <c r="Q126" i="12"/>
  <c r="P126" i="12"/>
  <c r="O126" i="12"/>
  <c r="R125" i="12"/>
  <c r="Q125" i="12"/>
  <c r="P125" i="12"/>
  <c r="O125" i="12"/>
  <c r="R124" i="12"/>
  <c r="Q124" i="12"/>
  <c r="P124" i="12"/>
  <c r="O124" i="12"/>
  <c r="R123" i="12"/>
  <c r="Q123" i="12"/>
  <c r="P123" i="12"/>
  <c r="O123" i="12"/>
  <c r="R122" i="12"/>
  <c r="Q122" i="12"/>
  <c r="P122" i="12"/>
  <c r="O122" i="12"/>
  <c r="R121" i="12"/>
  <c r="Q121" i="12"/>
  <c r="P121" i="12"/>
  <c r="O121" i="12"/>
  <c r="R120" i="12"/>
  <c r="Q120" i="12"/>
  <c r="P120" i="12"/>
  <c r="O120" i="12"/>
  <c r="R119" i="12"/>
  <c r="Q119" i="12"/>
  <c r="P119" i="12"/>
  <c r="O119" i="12"/>
  <c r="R118" i="12"/>
  <c r="Q118" i="12"/>
  <c r="P118" i="12"/>
  <c r="O118" i="12"/>
  <c r="R117" i="12"/>
  <c r="Q117" i="12"/>
  <c r="P117" i="12"/>
  <c r="O117" i="12"/>
  <c r="R116" i="12"/>
  <c r="Q116" i="12"/>
  <c r="P116" i="12"/>
  <c r="O116" i="12"/>
  <c r="R115" i="12"/>
  <c r="Q115" i="12"/>
  <c r="P115" i="12"/>
  <c r="O115" i="12"/>
  <c r="R114" i="12"/>
  <c r="Q114" i="12"/>
  <c r="P114" i="12"/>
  <c r="O114" i="12"/>
  <c r="R113" i="12"/>
  <c r="Q113" i="12"/>
  <c r="P113" i="12"/>
  <c r="O113" i="12"/>
  <c r="R112" i="12"/>
  <c r="Q112" i="12"/>
  <c r="P112" i="12"/>
  <c r="O112" i="12"/>
  <c r="R111" i="12"/>
  <c r="Q111" i="12"/>
  <c r="P111" i="12"/>
  <c r="O111" i="12"/>
  <c r="R110" i="12"/>
  <c r="Q110" i="12"/>
  <c r="P110" i="12"/>
  <c r="O110" i="12"/>
  <c r="R109" i="12"/>
  <c r="Q109" i="12"/>
  <c r="P109" i="12"/>
  <c r="O109" i="12"/>
  <c r="R108" i="12"/>
  <c r="Q108" i="12"/>
  <c r="P108" i="12"/>
  <c r="O108" i="12"/>
  <c r="R107" i="12"/>
  <c r="Q107" i="12"/>
  <c r="P107" i="12"/>
  <c r="O107" i="12"/>
  <c r="R106" i="12"/>
  <c r="Q106" i="12"/>
  <c r="P106" i="12"/>
  <c r="O106" i="12"/>
  <c r="R105" i="12"/>
  <c r="Q105" i="12"/>
  <c r="P105" i="12"/>
  <c r="O105" i="12"/>
  <c r="R104" i="12"/>
  <c r="Q104" i="12"/>
  <c r="P104" i="12"/>
  <c r="O104" i="12"/>
  <c r="R103" i="12"/>
  <c r="Q103" i="12"/>
  <c r="P103" i="12"/>
  <c r="O103" i="12"/>
  <c r="R102" i="12"/>
  <c r="Q102" i="12"/>
  <c r="P102" i="12"/>
  <c r="O102" i="12"/>
  <c r="R101" i="12"/>
  <c r="Q101" i="12"/>
  <c r="P101" i="12"/>
  <c r="O101" i="12"/>
  <c r="R100" i="12"/>
  <c r="Q100" i="12"/>
  <c r="P100" i="12"/>
  <c r="O100" i="12"/>
  <c r="R99" i="12"/>
  <c r="Q99" i="12"/>
  <c r="P99" i="12"/>
  <c r="O99" i="12"/>
  <c r="R98" i="12"/>
  <c r="Q98" i="12"/>
  <c r="P98" i="12"/>
  <c r="O98" i="12"/>
  <c r="R97" i="12"/>
  <c r="Q97" i="12"/>
  <c r="P97" i="12"/>
  <c r="O97" i="12"/>
  <c r="R95" i="12"/>
  <c r="Q95" i="12"/>
  <c r="P95" i="12"/>
  <c r="O95" i="12"/>
  <c r="R94" i="12"/>
  <c r="Q94" i="12"/>
  <c r="P94" i="12"/>
  <c r="O94" i="12"/>
  <c r="R93" i="12"/>
  <c r="Q93" i="12"/>
  <c r="P93" i="12"/>
  <c r="O93" i="12"/>
  <c r="R92" i="12"/>
  <c r="Q92" i="12"/>
  <c r="P92" i="12"/>
  <c r="O92" i="12"/>
  <c r="R91" i="12"/>
  <c r="Q91" i="12"/>
  <c r="P91" i="12"/>
  <c r="O91" i="12"/>
  <c r="R90" i="12"/>
  <c r="Q90" i="12"/>
  <c r="P90" i="12"/>
  <c r="O90" i="12"/>
  <c r="R89" i="12"/>
  <c r="Q89" i="12"/>
  <c r="P89" i="12"/>
  <c r="O89" i="12"/>
  <c r="R88" i="12"/>
  <c r="Q88" i="12"/>
  <c r="P88" i="12"/>
  <c r="O88" i="12"/>
  <c r="R87" i="12"/>
  <c r="Q87" i="12"/>
  <c r="P87" i="12"/>
  <c r="O87" i="12"/>
  <c r="R86" i="12"/>
  <c r="Q86" i="12"/>
  <c r="P86" i="12"/>
  <c r="O86" i="12"/>
  <c r="R85" i="12"/>
  <c r="Q85" i="12"/>
  <c r="P85" i="12"/>
  <c r="O85" i="12"/>
  <c r="R84" i="12"/>
  <c r="Q84" i="12"/>
  <c r="P84" i="12"/>
  <c r="O84" i="12"/>
  <c r="R83" i="12"/>
  <c r="Q83" i="12"/>
  <c r="P83" i="12"/>
  <c r="O83" i="12"/>
  <c r="R82" i="12"/>
  <c r="Q82" i="12"/>
  <c r="P82" i="12"/>
  <c r="O82" i="12"/>
  <c r="R80" i="12"/>
  <c r="Q80" i="12"/>
  <c r="P80" i="12"/>
  <c r="O80" i="12"/>
  <c r="R79" i="12"/>
  <c r="Q79" i="12"/>
  <c r="P79" i="12"/>
  <c r="O79" i="12"/>
  <c r="R78" i="12"/>
  <c r="Q78" i="12"/>
  <c r="P78" i="12"/>
  <c r="O78" i="12"/>
  <c r="R77" i="12"/>
  <c r="Q77" i="12"/>
  <c r="P77" i="12"/>
  <c r="O77" i="12"/>
  <c r="R76" i="12"/>
  <c r="Q76" i="12"/>
  <c r="P76" i="12"/>
  <c r="O76" i="12"/>
  <c r="R75" i="12"/>
  <c r="Q75" i="12"/>
  <c r="P75" i="12"/>
  <c r="O75" i="12"/>
  <c r="R74" i="12"/>
  <c r="Q74" i="12"/>
  <c r="P74" i="12"/>
  <c r="O74" i="12"/>
  <c r="R73" i="12"/>
  <c r="Q73" i="12"/>
  <c r="P73" i="12"/>
  <c r="O73" i="12"/>
  <c r="R71" i="12"/>
  <c r="Q71" i="12"/>
  <c r="P71" i="12"/>
  <c r="O71" i="12"/>
  <c r="R70" i="12"/>
  <c r="Q70" i="12"/>
  <c r="P70" i="12"/>
  <c r="O70" i="12"/>
  <c r="R69" i="12"/>
  <c r="Q69" i="12"/>
  <c r="P69" i="12"/>
  <c r="O69" i="12"/>
  <c r="R68" i="12"/>
  <c r="Q68" i="12"/>
  <c r="P68" i="12"/>
  <c r="O68" i="12"/>
  <c r="R67" i="12"/>
  <c r="Q67" i="12"/>
  <c r="P67" i="12"/>
  <c r="O67" i="12"/>
  <c r="R66" i="12"/>
  <c r="Q66" i="12"/>
  <c r="P66" i="12"/>
  <c r="O66" i="12"/>
  <c r="R65" i="12"/>
  <c r="Q65" i="12"/>
  <c r="P65" i="12"/>
  <c r="O65" i="12"/>
  <c r="R64" i="12"/>
  <c r="Q64" i="12"/>
  <c r="P64" i="12"/>
  <c r="O64" i="12"/>
  <c r="R63" i="12"/>
  <c r="Q63" i="12"/>
  <c r="P63" i="12"/>
  <c r="O63" i="12"/>
  <c r="R62" i="12"/>
  <c r="Q62" i="12"/>
  <c r="P62" i="12"/>
  <c r="O62" i="12"/>
  <c r="R58" i="12"/>
  <c r="Q58" i="12"/>
  <c r="P58" i="12"/>
  <c r="O58" i="12"/>
  <c r="R57" i="12"/>
  <c r="Q57" i="12"/>
  <c r="P57" i="12"/>
  <c r="O57" i="12"/>
  <c r="R56" i="12"/>
  <c r="Q56" i="12"/>
  <c r="P56" i="12"/>
  <c r="O56" i="12"/>
  <c r="R55" i="12"/>
  <c r="Q55" i="12"/>
  <c r="P55" i="12"/>
  <c r="O55" i="12"/>
  <c r="R54" i="12"/>
  <c r="Q54" i="12"/>
  <c r="P54" i="12"/>
  <c r="O54" i="12"/>
  <c r="R53" i="12"/>
  <c r="Q53" i="12"/>
  <c r="P53" i="12"/>
  <c r="O53" i="12"/>
  <c r="R52" i="12"/>
  <c r="Q52" i="12"/>
  <c r="P52" i="12"/>
  <c r="O52" i="12"/>
  <c r="R51" i="12"/>
  <c r="Q51" i="12"/>
  <c r="P51" i="12"/>
  <c r="O51" i="12"/>
  <c r="R50" i="12"/>
  <c r="Q50" i="12"/>
  <c r="P50" i="12"/>
  <c r="O50" i="12"/>
  <c r="R49" i="12"/>
  <c r="Q49" i="12"/>
  <c r="P49" i="12"/>
  <c r="O49" i="12"/>
  <c r="R48" i="12"/>
  <c r="Q48" i="12"/>
  <c r="P48" i="12"/>
  <c r="O48" i="12"/>
  <c r="R47" i="12"/>
  <c r="Q47" i="12"/>
  <c r="P47" i="12"/>
  <c r="O47" i="12"/>
  <c r="R46" i="12"/>
  <c r="Q46" i="12"/>
  <c r="P46" i="12"/>
  <c r="O46" i="12"/>
  <c r="R45" i="12"/>
  <c r="Q45" i="12"/>
  <c r="P45" i="12"/>
  <c r="O45" i="12"/>
  <c r="R44" i="12"/>
  <c r="Q44" i="12"/>
  <c r="P44" i="12"/>
  <c r="O44" i="12"/>
  <c r="R43" i="12"/>
  <c r="Q43" i="12"/>
  <c r="P43" i="12"/>
  <c r="O43" i="12"/>
  <c r="R42" i="12"/>
  <c r="Q42" i="12"/>
  <c r="P42" i="12"/>
  <c r="O42" i="12"/>
  <c r="R41" i="12"/>
  <c r="Q41" i="12"/>
  <c r="P41" i="12"/>
  <c r="O41" i="12"/>
  <c r="R40" i="12"/>
  <c r="Q40" i="12"/>
  <c r="P40" i="12"/>
  <c r="O40" i="12"/>
  <c r="R39" i="12"/>
  <c r="Q39" i="12"/>
  <c r="P39" i="12"/>
  <c r="O39" i="12"/>
  <c r="R38" i="12"/>
  <c r="Q38" i="12"/>
  <c r="P38" i="12"/>
  <c r="O38" i="12"/>
  <c r="R37" i="12"/>
  <c r="Q37" i="12"/>
  <c r="P37" i="12"/>
  <c r="O37" i="12"/>
  <c r="R36" i="12"/>
  <c r="Q36" i="12"/>
  <c r="P36" i="12"/>
  <c r="O36" i="12"/>
  <c r="R35" i="12"/>
  <c r="Q35" i="12"/>
  <c r="P35" i="12"/>
  <c r="O35" i="12"/>
  <c r="R34" i="12"/>
  <c r="Q34" i="12"/>
  <c r="P34" i="12"/>
  <c r="O34" i="12"/>
  <c r="R33" i="12"/>
  <c r="Q33" i="12"/>
  <c r="P33" i="12"/>
  <c r="O33" i="12"/>
  <c r="R32" i="12"/>
  <c r="Q32" i="12"/>
  <c r="P32" i="12"/>
  <c r="O32" i="12"/>
  <c r="R31" i="12"/>
  <c r="Q31" i="12"/>
  <c r="P31" i="12"/>
  <c r="O31" i="12"/>
  <c r="R30" i="12"/>
  <c r="Q30" i="12"/>
  <c r="P30" i="12"/>
  <c r="O30" i="12"/>
  <c r="R29" i="12"/>
  <c r="Q29" i="12"/>
  <c r="P29" i="12"/>
  <c r="O29" i="12"/>
  <c r="R28" i="12"/>
  <c r="Q28" i="12"/>
  <c r="P28" i="12"/>
  <c r="O28" i="12"/>
  <c r="R27" i="12"/>
  <c r="Q27" i="12"/>
  <c r="P27" i="12"/>
  <c r="O27" i="12"/>
  <c r="R26" i="12"/>
  <c r="Q26" i="12"/>
  <c r="P26" i="12"/>
  <c r="O26" i="12"/>
  <c r="R25" i="12"/>
  <c r="Q25" i="12"/>
  <c r="P25" i="12"/>
  <c r="O25" i="12"/>
  <c r="R23" i="12"/>
  <c r="Q23" i="12"/>
  <c r="P23" i="12"/>
  <c r="O23" i="12"/>
  <c r="R22" i="12"/>
  <c r="Q22" i="12"/>
  <c r="P22" i="12"/>
  <c r="O22" i="12"/>
  <c r="R21" i="12"/>
  <c r="Q21" i="12"/>
  <c r="P21" i="12"/>
  <c r="O21" i="12"/>
  <c r="R19" i="12"/>
  <c r="Q19" i="12"/>
  <c r="P19" i="12"/>
  <c r="O19" i="12"/>
  <c r="R18" i="12"/>
  <c r="Q18" i="12"/>
  <c r="P18" i="12"/>
  <c r="O18" i="12"/>
  <c r="R17" i="12"/>
  <c r="Q17" i="12"/>
  <c r="P17" i="12"/>
  <c r="O17" i="12"/>
  <c r="R16" i="12"/>
  <c r="Q16" i="12"/>
  <c r="P16" i="12"/>
  <c r="O16" i="12"/>
  <c r="S99" i="12" l="1"/>
  <c r="S111" i="12"/>
  <c r="S30" i="12"/>
  <c r="S39" i="12"/>
  <c r="S51" i="12"/>
  <c r="S69" i="12"/>
  <c r="S73" i="12"/>
  <c r="S118" i="12"/>
  <c r="S64" i="12"/>
  <c r="S77" i="12"/>
  <c r="S78" i="12"/>
  <c r="S116" i="12"/>
  <c r="S122" i="12"/>
  <c r="S125" i="12"/>
  <c r="S120" i="12"/>
  <c r="S42" i="12"/>
  <c r="S85" i="12"/>
  <c r="S104" i="12"/>
  <c r="S95" i="12"/>
  <c r="S25" i="12"/>
  <c r="S31" i="12"/>
  <c r="S49" i="12"/>
  <c r="S86" i="12"/>
  <c r="S87" i="12"/>
  <c r="S93" i="12"/>
  <c r="S58" i="12"/>
  <c r="S70" i="12"/>
  <c r="S53" i="12"/>
  <c r="S62" i="12"/>
  <c r="S65" i="12"/>
  <c r="S68" i="12"/>
  <c r="S22" i="12"/>
  <c r="S98" i="12"/>
  <c r="S91" i="12"/>
  <c r="S110" i="12"/>
  <c r="S41" i="12"/>
  <c r="S40" i="12"/>
  <c r="S35" i="12"/>
  <c r="S32" i="12"/>
  <c r="S26" i="12"/>
  <c r="S46" i="12"/>
  <c r="S63" i="12"/>
  <c r="S66" i="12"/>
  <c r="S94" i="12"/>
  <c r="S103" i="12"/>
  <c r="S112" i="12"/>
  <c r="S38" i="12"/>
  <c r="S55" i="12"/>
  <c r="S76" i="12"/>
  <c r="S79" i="12"/>
  <c r="S101" i="12"/>
  <c r="S109" i="12"/>
  <c r="S115" i="12"/>
  <c r="S124" i="12"/>
  <c r="S29" i="12"/>
  <c r="S44" i="12"/>
  <c r="S52" i="12"/>
  <c r="S83" i="12"/>
  <c r="S107" i="12"/>
  <c r="S23" i="12"/>
  <c r="S47" i="12"/>
  <c r="S67" i="12"/>
  <c r="S89" i="12"/>
  <c r="S92" i="12"/>
  <c r="S113" i="12"/>
  <c r="S121" i="12"/>
  <c r="S27" i="12"/>
  <c r="S50" i="12"/>
  <c r="S74" i="12"/>
  <c r="S119" i="12"/>
  <c r="S33" i="12"/>
  <c r="S36" i="12"/>
  <c r="S56" i="12"/>
  <c r="S80" i="12"/>
  <c r="S102" i="12"/>
  <c r="S105" i="12"/>
  <c r="S45" i="12"/>
  <c r="S108" i="12"/>
  <c r="S48" i="12"/>
  <c r="S75" i="12"/>
  <c r="S84" i="12"/>
  <c r="S90" i="12"/>
  <c r="S114" i="12"/>
  <c r="S117" i="12"/>
  <c r="S54" i="12"/>
  <c r="S82" i="12"/>
  <c r="S100" i="12"/>
  <c r="S123" i="12"/>
  <c r="S37" i="12"/>
  <c r="S28" i="12"/>
  <c r="S34" i="12"/>
  <c r="S43" i="12"/>
  <c r="S57" i="12"/>
  <c r="S71" i="12"/>
  <c r="S88" i="12"/>
  <c r="S97" i="12"/>
  <c r="S106" i="12"/>
  <c r="S126" i="12"/>
  <c r="S21" i="12"/>
  <c r="S16" i="12"/>
  <c r="S17" i="12"/>
  <c r="S18" i="12"/>
  <c r="S19" i="12"/>
  <c r="C8" i="18"/>
  <c r="D8" i="17" l="1"/>
  <c r="C8" i="15" l="1"/>
  <c r="C8" i="14"/>
  <c r="C8" i="13" l="1"/>
  <c r="C8" i="12" l="1"/>
</calcChain>
</file>

<file path=xl/sharedStrings.xml><?xml version="1.0" encoding="utf-8"?>
<sst xmlns="http://schemas.openxmlformats.org/spreadsheetml/2006/main" count="1849" uniqueCount="485">
  <si>
    <t>www.france.tv
Siège : France Télévisions / 7, esplanade Henri-de-France, 75015 Paris / Tél. : +33 (0)1 56 22 60 00
S.A. au capital de 393 281 000 euros / SIREN 432 766 947 RCS Paris / APE 6020A / TVA FR85432766947</t>
  </si>
  <si>
    <t>Nom du Candidat :</t>
  </si>
  <si>
    <t>Désignation</t>
  </si>
  <si>
    <t>À Compléter</t>
  </si>
  <si>
    <t>Seul les cellules en couleur jaune sont à compléter</t>
  </si>
  <si>
    <t>Référence</t>
  </si>
  <si>
    <t>Nature</t>
  </si>
  <si>
    <t>Unité d'œuvre</t>
  </si>
  <si>
    <t>Prix HT de l'unité</t>
  </si>
  <si>
    <t>du lundi au samedi</t>
  </si>
  <si>
    <t>Dimanches et Jours fériés</t>
  </si>
  <si>
    <t>Jour</t>
  </si>
  <si>
    <t>Nuit</t>
  </si>
  <si>
    <t>Personnel</t>
  </si>
  <si>
    <t>1-01</t>
  </si>
  <si>
    <t>Permanence évènementielle</t>
  </si>
  <si>
    <t>AS</t>
  </si>
  <si>
    <t>heure</t>
  </si>
  <si>
    <t>1-02</t>
  </si>
  <si>
    <t>AQS</t>
  </si>
  <si>
    <t>1-03</t>
  </si>
  <si>
    <t>ATQS</t>
  </si>
  <si>
    <t>1-04</t>
  </si>
  <si>
    <t>CE</t>
  </si>
  <si>
    <t>2</t>
  </si>
  <si>
    <t>Entretien courant suivant cahier des charges</t>
  </si>
  <si>
    <t>2-01</t>
  </si>
  <si>
    <t>Parvis</t>
  </si>
  <si>
    <t>Sol dur</t>
  </si>
  <si>
    <t>m²</t>
  </si>
  <si>
    <t>2-02</t>
  </si>
  <si>
    <t>Extérieur</t>
  </si>
  <si>
    <t>2-03</t>
  </si>
  <si>
    <t>Hall d'accueil - Accueil</t>
  </si>
  <si>
    <t>2-04</t>
  </si>
  <si>
    <t>Sol souple</t>
  </si>
  <si>
    <t>2-05</t>
  </si>
  <si>
    <t>Sas d'entrée</t>
  </si>
  <si>
    <t>2-06</t>
  </si>
  <si>
    <t>2-07</t>
  </si>
  <si>
    <t>Ascenseur</t>
  </si>
  <si>
    <t>2-08</t>
  </si>
  <si>
    <t>2-09</t>
  </si>
  <si>
    <t>Monte-charge</t>
  </si>
  <si>
    <t>2-10</t>
  </si>
  <si>
    <t>2-11</t>
  </si>
  <si>
    <t>Circulation</t>
  </si>
  <si>
    <t>2-12</t>
  </si>
  <si>
    <t>2-13</t>
  </si>
  <si>
    <t>Moquette</t>
  </si>
  <si>
    <t>2-14</t>
  </si>
  <si>
    <t>Escalier</t>
  </si>
  <si>
    <t>2-15</t>
  </si>
  <si>
    <t>2-16</t>
  </si>
  <si>
    <t>2-17</t>
  </si>
  <si>
    <t>Escalier accès parking</t>
  </si>
  <si>
    <t>2-18</t>
  </si>
  <si>
    <t>2-19</t>
  </si>
  <si>
    <t>Bureau</t>
  </si>
  <si>
    <t>2-20</t>
  </si>
  <si>
    <t>2-21</t>
  </si>
  <si>
    <t>2-22</t>
  </si>
  <si>
    <t>2-23</t>
  </si>
  <si>
    <t>2-24</t>
  </si>
  <si>
    <t>2-25</t>
  </si>
  <si>
    <t>2-26</t>
  </si>
  <si>
    <t>2-27</t>
  </si>
  <si>
    <t>2-28</t>
  </si>
  <si>
    <t>Salle de réunion</t>
  </si>
  <si>
    <t>2-29</t>
  </si>
  <si>
    <t>2-30</t>
  </si>
  <si>
    <t>2-31</t>
  </si>
  <si>
    <t>2-32</t>
  </si>
  <si>
    <t>2-33</t>
  </si>
  <si>
    <t>2-34</t>
  </si>
  <si>
    <t>Atrium</t>
  </si>
  <si>
    <t>2-35</t>
  </si>
  <si>
    <t>2-36</t>
  </si>
  <si>
    <t>Service médical</t>
  </si>
  <si>
    <t>2-37</t>
  </si>
  <si>
    <t>2-38</t>
  </si>
  <si>
    <t>Régie</t>
  </si>
  <si>
    <t>2-39</t>
  </si>
  <si>
    <t>2-40</t>
  </si>
  <si>
    <t>2-41</t>
  </si>
  <si>
    <t>2-42</t>
  </si>
  <si>
    <t>2-43</t>
  </si>
  <si>
    <t>2-44</t>
  </si>
  <si>
    <t>Loge</t>
  </si>
  <si>
    <t>2-45</t>
  </si>
  <si>
    <t>2-46</t>
  </si>
  <si>
    <t>2-47</t>
  </si>
  <si>
    <t>Salle de maquillage</t>
  </si>
  <si>
    <t>2-48</t>
  </si>
  <si>
    <t>2-49</t>
  </si>
  <si>
    <t>2-50</t>
  </si>
  <si>
    <t>Studio</t>
  </si>
  <si>
    <t>2-51</t>
  </si>
  <si>
    <t>2-52</t>
  </si>
  <si>
    <t>2-53</t>
  </si>
  <si>
    <t>Salle informatique</t>
  </si>
  <si>
    <t>2-54</t>
  </si>
  <si>
    <t>2-55</t>
  </si>
  <si>
    <t>Patio</t>
  </si>
  <si>
    <t>2-56</t>
  </si>
  <si>
    <t>Terrasse</t>
  </si>
  <si>
    <t>2-57</t>
  </si>
  <si>
    <t>Foyer</t>
  </si>
  <si>
    <t>2-58</t>
  </si>
  <si>
    <t>2-59</t>
  </si>
  <si>
    <t>2-60</t>
  </si>
  <si>
    <t>Salle de cinéma</t>
  </si>
  <si>
    <t>2-61</t>
  </si>
  <si>
    <t>2-62</t>
  </si>
  <si>
    <t>2-63</t>
  </si>
  <si>
    <t>Office</t>
  </si>
  <si>
    <t>2-64</t>
  </si>
  <si>
    <t>2-65</t>
  </si>
  <si>
    <t>Restaurant d'entreprise</t>
  </si>
  <si>
    <t>2-66</t>
  </si>
  <si>
    <t>2-67</t>
  </si>
  <si>
    <t>2-68</t>
  </si>
  <si>
    <t>Coin détente - Salle de pause</t>
  </si>
  <si>
    <t>2-69</t>
  </si>
  <si>
    <t>2-70</t>
  </si>
  <si>
    <t>2-71</t>
  </si>
  <si>
    <t>Salle à manger</t>
  </si>
  <si>
    <t>2-72</t>
  </si>
  <si>
    <t>2-73</t>
  </si>
  <si>
    <t>Sanitaire</t>
  </si>
  <si>
    <t>2-74</t>
  </si>
  <si>
    <t>2-75</t>
  </si>
  <si>
    <t>Vestiaire</t>
  </si>
  <si>
    <t>2-76</t>
  </si>
  <si>
    <t>2-77</t>
  </si>
  <si>
    <t>Faille</t>
  </si>
  <si>
    <t>2-78</t>
  </si>
  <si>
    <t>2-79</t>
  </si>
  <si>
    <t>2-80</t>
  </si>
  <si>
    <t>Local déchets</t>
  </si>
  <si>
    <t>2-81</t>
  </si>
  <si>
    <t>Archives</t>
  </si>
  <si>
    <t>2-82</t>
  </si>
  <si>
    <t>2-83</t>
  </si>
  <si>
    <t>2-84</t>
  </si>
  <si>
    <t>2-85</t>
  </si>
  <si>
    <t>2-86</t>
  </si>
  <si>
    <t>2-87</t>
  </si>
  <si>
    <t>2-88</t>
  </si>
  <si>
    <t>2-89</t>
  </si>
  <si>
    <t>Local technique</t>
  </si>
  <si>
    <t>2-90</t>
  </si>
  <si>
    <t>2-91</t>
  </si>
  <si>
    <t>2-92</t>
  </si>
  <si>
    <t>Garages</t>
  </si>
  <si>
    <t>2-93</t>
  </si>
  <si>
    <t>Parking</t>
  </si>
  <si>
    <t>Unité</t>
  </si>
  <si>
    <t>ml</t>
  </si>
  <si>
    <t>Salle de visionnage, Montage, Mixage, d'Étalonnage et Son</t>
  </si>
  <si>
    <t>Plateaux</t>
  </si>
  <si>
    <t>Salle de sport</t>
  </si>
  <si>
    <t>Loal costumes</t>
  </si>
  <si>
    <t>Local activité</t>
  </si>
  <si>
    <t>Ateliers</t>
  </si>
  <si>
    <t>Local matériel audiovisuel</t>
  </si>
  <si>
    <t>Zones véhicules</t>
  </si>
  <si>
    <t>2-94</t>
  </si>
  <si>
    <t>2-95</t>
  </si>
  <si>
    <t>2-96</t>
  </si>
  <si>
    <t>2-97</t>
  </si>
  <si>
    <t>2-98</t>
  </si>
  <si>
    <t>2-99</t>
  </si>
  <si>
    <t>2-100</t>
  </si>
  <si>
    <t>2-101</t>
  </si>
  <si>
    <t>2-102</t>
  </si>
  <si>
    <t>2-103</t>
  </si>
  <si>
    <t>2-104</t>
  </si>
  <si>
    <t>2-105</t>
  </si>
  <si>
    <t>2-106</t>
  </si>
  <si>
    <t>Cloisons vitrées, alu et soubassement - Nettoyage</t>
  </si>
  <si>
    <t>m² sur les 2 faces</t>
  </si>
  <si>
    <t>Vitrerie de façade - face intérieure - Nettoyage</t>
  </si>
  <si>
    <t>m² sur 1 face</t>
  </si>
  <si>
    <t>Vitrerie de façade - face extérieure - Nettoyage</t>
  </si>
  <si>
    <t>Verrière - Nettoyage</t>
  </si>
  <si>
    <t>Panneaux én émalit et pierre marbrière  - Nettoyage</t>
  </si>
  <si>
    <t>Le nettoyage comprend la surface vitrée et ses encadrements, l'enlèvement des éventuelles toiles d'araignées et des souillures au sol et sur le mobilier</t>
  </si>
  <si>
    <t>Moyens d'élévation</t>
  </si>
  <si>
    <t>À la journée</t>
  </si>
  <si>
    <t>Gazelle sécurisée ≤ 4 mètres</t>
  </si>
  <si>
    <t>Élévateur articulé ≤ 10 mètres</t>
  </si>
  <si>
    <t>Plateforme élévatrice ≤ 20 mètres</t>
  </si>
  <si>
    <t>Nacelle araignée ≤ 15 mètres</t>
  </si>
  <si>
    <t>Nacelle araignée &gt; 20 mètres</t>
  </si>
  <si>
    <t>Camion nacelle ≤ 15 mètres</t>
  </si>
  <si>
    <t>Camion nacelle ≤ 30 mètres</t>
  </si>
  <si>
    <t>Camion nacelle &gt; 30 mètres</t>
  </si>
  <si>
    <t>10</t>
  </si>
  <si>
    <t>11</t>
  </si>
  <si>
    <t>9</t>
  </si>
  <si>
    <t>12</t>
  </si>
  <si>
    <t>13</t>
  </si>
  <si>
    <t>14</t>
  </si>
  <si>
    <t>9-01</t>
  </si>
  <si>
    <t>9-02</t>
  </si>
  <si>
    <t>10-01</t>
  </si>
  <si>
    <t>10-02</t>
  </si>
  <si>
    <t>10-03</t>
  </si>
  <si>
    <t>10-04</t>
  </si>
  <si>
    <t>10-05</t>
  </si>
  <si>
    <t>11-01</t>
  </si>
  <si>
    <t>11-02</t>
  </si>
  <si>
    <t>11-03</t>
  </si>
  <si>
    <t>11-04</t>
  </si>
  <si>
    <t>11-05</t>
  </si>
  <si>
    <t>12-01</t>
  </si>
  <si>
    <t>12-02</t>
  </si>
  <si>
    <t>12-03</t>
  </si>
  <si>
    <t>12-04</t>
  </si>
  <si>
    <t>12-05</t>
  </si>
  <si>
    <t>13-01</t>
  </si>
  <si>
    <t>13-02</t>
  </si>
  <si>
    <t>13-03</t>
  </si>
  <si>
    <t>13-04</t>
  </si>
  <si>
    <t>13-05</t>
  </si>
  <si>
    <t>14-04</t>
  </si>
  <si>
    <t>14-05</t>
  </si>
  <si>
    <t>14-09</t>
  </si>
  <si>
    <t>14-11</t>
  </si>
  <si>
    <t>14-13</t>
  </si>
  <si>
    <t>14-15</t>
  </si>
  <si>
    <t>14-17</t>
  </si>
  <si>
    <t>14-18</t>
  </si>
  <si>
    <t>15</t>
  </si>
  <si>
    <t>Dératisation</t>
  </si>
  <si>
    <t>En zone alimentaire</t>
  </si>
  <si>
    <t>16</t>
  </si>
  <si>
    <t>15-01</t>
  </si>
  <si>
    <t>15-02</t>
  </si>
  <si>
    <t>15-03</t>
  </si>
  <si>
    <t>Désinsectisation (insectes volants)</t>
  </si>
  <si>
    <t>Toutes les zones (alimentaire et non alimentaire)</t>
  </si>
  <si>
    <t>16-01</t>
  </si>
  <si>
    <t>16-02</t>
  </si>
  <si>
    <t>16-03</t>
  </si>
  <si>
    <t>17</t>
  </si>
  <si>
    <t>Désinsectisation (insectes rampants)</t>
  </si>
  <si>
    <t>17-01</t>
  </si>
  <si>
    <t>17-02</t>
  </si>
  <si>
    <t>17-03</t>
  </si>
  <si>
    <t>18</t>
  </si>
  <si>
    <t>Ramassage et enlèvement d'animaux avec destruction</t>
  </si>
  <si>
    <t>18-01</t>
  </si>
  <si>
    <t>18-02</t>
  </si>
  <si>
    <t>18-03</t>
  </si>
  <si>
    <t>19</t>
  </si>
  <si>
    <t>19-01</t>
  </si>
  <si>
    <t>19-02</t>
  </si>
  <si>
    <t>19-03</t>
  </si>
  <si>
    <t>Toutes les zones sauf zone alimentaire</t>
  </si>
  <si>
    <t>20</t>
  </si>
  <si>
    <t>20-01</t>
  </si>
  <si>
    <t>21</t>
  </si>
  <si>
    <t>23</t>
  </si>
  <si>
    <t>20-02</t>
  </si>
  <si>
    <t>20-03</t>
  </si>
  <si>
    <t>24</t>
  </si>
  <si>
    <t>Désinfection par fumigation</t>
  </si>
  <si>
    <t>21-01</t>
  </si>
  <si>
    <t>21-02</t>
  </si>
  <si>
    <t>21-03</t>
  </si>
  <si>
    <t>Désinfection liée à une pandémie</t>
  </si>
  <si>
    <t>Ramassage et enlèvement d'insectes volants et rampants avec destruction</t>
  </si>
  <si>
    <r>
      <t xml:space="preserve">BPU
FONTAINES </t>
    </r>
    <r>
      <rPr>
        <b/>
        <sz val="16"/>
        <color theme="1"/>
        <rFont val="Aptos Narrow"/>
        <family val="2"/>
      </rPr>
      <t>À EAU</t>
    </r>
  </si>
  <si>
    <t>Montant HT de la location mensuelle</t>
  </si>
  <si>
    <t>23-01</t>
  </si>
  <si>
    <t>23-02</t>
  </si>
  <si>
    <t>23-03</t>
  </si>
  <si>
    <t>Fontaine à eau chaude et empérée</t>
  </si>
  <si>
    <t>Fontaine à eau chaude, tempérée et froide</t>
  </si>
  <si>
    <t>Fontaine à eau chaude, tempérée, froide et p&amp;tillante froide</t>
  </si>
  <si>
    <t>Fontaines à eau (installation et maintenance comprises dans le prix de location) :
- avec gobelets de 20 cl intégrés et non fixé sur le côté
- avec sytème de sécurité (alarme anti débordement) évitant toute inondation en cas de dysfonctionnement</t>
  </si>
  <si>
    <t>Fontaines à eau (installation et maintenance comprises dans le prix de location) :
- sans gobelets de 20 cl intégrés
- avec sytème de sécurité (alarme anti débordement) évitant toute inondation en cas de dysfonctionnement</t>
  </si>
  <si>
    <t>24-01</t>
  </si>
  <si>
    <t>24-02</t>
  </si>
  <si>
    <t>24-03</t>
  </si>
  <si>
    <t>25</t>
  </si>
  <si>
    <t>Plantes en pot</t>
  </si>
  <si>
    <t>Acquisition</t>
  </si>
  <si>
    <t>Entretien mensuel</t>
  </si>
  <si>
    <t>Achat en € HT</t>
  </si>
  <si>
    <t>Toutes les cellules en couleur jaune sont à compléter</t>
  </si>
  <si>
    <t>25-01</t>
  </si>
  <si>
    <t>25-02</t>
  </si>
  <si>
    <t>25-03</t>
  </si>
  <si>
    <t>25-04</t>
  </si>
  <si>
    <t>25-05</t>
  </si>
  <si>
    <t>25-06</t>
  </si>
  <si>
    <t>25-07</t>
  </si>
  <si>
    <t>25-08</t>
  </si>
  <si>
    <t>25-09</t>
  </si>
  <si>
    <t>25-10</t>
  </si>
  <si>
    <t>25-11</t>
  </si>
  <si>
    <t>25-12</t>
  </si>
  <si>
    <t>25-13</t>
  </si>
  <si>
    <t>25-14</t>
  </si>
  <si>
    <t>25-15</t>
  </si>
  <si>
    <t>25-16</t>
  </si>
  <si>
    <t>26</t>
  </si>
  <si>
    <t>Murs végétalisés :
- Mur végétal constitué de matériaux supports à 50% recyclés et à 100% recyclables.
- Le mur est équipé d’un système d’irrigation en circuit fermé.
- Une autonomie de 15 jours : volume de la réserve d'eau, le choix des engrais, les pompes et système d'arrosage permettent d'espacer les visites d'entretien jusqu'à 2 semaines</t>
  </si>
  <si>
    <t>Mur stabilisé lichen :
- Mur végétalisé : Poids de 10 Kg/m²
- Type : stabilisé en lichens
- Structure : Pas d’autoporteur. Epaisseur de 10 cm</t>
  </si>
  <si>
    <t>Mur stabilisé multi-essences :
- Mur végétalisé : Poids de 10 Kg/m²
- Type : stabilisé composé de plusieurs essences
- Structure : Pas d’autoporteur. Epaisseur de 10 cm</t>
  </si>
  <si>
    <t>Mur naturel :
- Mur végétal stabilisé de végétaux
- Type : 15 essences différentes
- Poid : 80kg/m2
- Structure : Pas autoporteur, 15cm d’épaisseur</t>
  </si>
  <si>
    <t>26-01</t>
  </si>
  <si>
    <t>26-02</t>
  </si>
  <si>
    <t>26-03</t>
  </si>
  <si>
    <t>27</t>
  </si>
  <si>
    <t>Plantes suspendues</t>
  </si>
  <si>
    <t>Pot de plante suspendue</t>
  </si>
  <si>
    <t>27-01</t>
  </si>
  <si>
    <t>28</t>
  </si>
  <si>
    <t>Étagères murale</t>
  </si>
  <si>
    <t>28-01</t>
  </si>
  <si>
    <t>Étagère murale</t>
  </si>
  <si>
    <t>29</t>
  </si>
  <si>
    <t>Jardinières</t>
  </si>
  <si>
    <t>29-01</t>
  </si>
  <si>
    <t>29-02</t>
  </si>
  <si>
    <t>Taille de 80 cm x 30 cm</t>
  </si>
  <si>
    <t>Taille de 60 cm x 20 cm</t>
  </si>
  <si>
    <t>Surfaces gazonnés</t>
  </si>
  <si>
    <t>30</t>
  </si>
  <si>
    <t>Tonte type "mulching" sans rammassage des déchets verts</t>
  </si>
  <si>
    <t>Regarnissage et semis sur zones dégarnies</t>
  </si>
  <si>
    <t>Montant HT de l'unité d'œuvre</t>
  </si>
  <si>
    <t>30-01</t>
  </si>
  <si>
    <t>30-02</t>
  </si>
  <si>
    <t>30-03</t>
  </si>
  <si>
    <t>30-04</t>
  </si>
  <si>
    <t>30-05</t>
  </si>
  <si>
    <t>31</t>
  </si>
  <si>
    <t>Tonte mécanique avec évacuation des déchets verts</t>
  </si>
  <si>
    <t>Débroussaillage mécanique des zones difficiles d'accès avec évacuation des déchets verts</t>
  </si>
  <si>
    <t xml:space="preserve">Débrouissaillage mécanique des herbes hautes avec évacuation des déchets verts </t>
  </si>
  <si>
    <t>Taille de maintien d'arbuste</t>
  </si>
  <si>
    <t>Taille des haies, arbustes et massifs avec évaucation des déchets verts</t>
  </si>
  <si>
    <t>Taille de haie &lt; 2m sur les 2 faces et au sommet</t>
  </si>
  <si>
    <t>Taille de maintien de massif</t>
  </si>
  <si>
    <t>Désherbage manuel de massif</t>
  </si>
  <si>
    <t>Suppression des fleurs fanées et bois mort</t>
  </si>
  <si>
    <t>31-01</t>
  </si>
  <si>
    <t>31-02</t>
  </si>
  <si>
    <t>31-03</t>
  </si>
  <si>
    <t>31-04</t>
  </si>
  <si>
    <t>31-05</t>
  </si>
  <si>
    <t>31-06</t>
  </si>
  <si>
    <t>31-07</t>
  </si>
  <si>
    <t>32</t>
  </si>
  <si>
    <t>Arboriculture</t>
  </si>
  <si>
    <t>Taille de formation des arbres pour orienter la croissance</t>
  </si>
  <si>
    <t>Élagage de sécurité des branches basses sans moyen d'élévation</t>
  </si>
  <si>
    <t>Élagage de sécurité des branches hautes avec moyen d'élévation compris dans le prix</t>
  </si>
  <si>
    <t>Taille de haie &gt; 2 m sur les 2 faces et au sommet avec échaffaudage compris dans le prix</t>
  </si>
  <si>
    <t>Taille de haie &gt; 2 m sur les 2 faces et au sommet avec nacelle élévatrice compris dans le prix</t>
  </si>
  <si>
    <t>Abattage simple d'arbre sans contrainte particulière au sol</t>
  </si>
  <si>
    <t>Abattage d'arbre par tronçons</t>
  </si>
  <si>
    <t>Extraction de la souche d'arbre</t>
  </si>
  <si>
    <t>32-01</t>
  </si>
  <si>
    <t>32-02</t>
  </si>
  <si>
    <t>32-03</t>
  </si>
  <si>
    <t>32-04</t>
  </si>
  <si>
    <t>32-05</t>
  </si>
  <si>
    <t>32-06</t>
  </si>
  <si>
    <t>33</t>
  </si>
  <si>
    <t>Arrosage automatique</t>
  </si>
  <si>
    <t>Maintenance, réparation si besoin et le réglage de la programmation et l'hivernage du système d'arrosage</t>
  </si>
  <si>
    <t>33-01</t>
  </si>
  <si>
    <t>34-01</t>
  </si>
  <si>
    <t>34</t>
  </si>
  <si>
    <t>Bassin de rétention d'eau</t>
  </si>
  <si>
    <t>Débroussaillage mécanique des talus  et du fond du bassin</t>
  </si>
  <si>
    <t>Arrachage des jeunes arbres sur les perrés</t>
  </si>
  <si>
    <t>Ramassage et évacuation des macrodéchets et autres détritus</t>
  </si>
  <si>
    <t>Désherbage au pied des arbres</t>
  </si>
  <si>
    <t>31-08</t>
  </si>
  <si>
    <t>33-02</t>
  </si>
  <si>
    <t>33-03</t>
  </si>
  <si>
    <t>Caniveaux</t>
  </si>
  <si>
    <t>Désherbage thermique des fils d'eau</t>
  </si>
  <si>
    <t>Désherbage mécanique des fils d'eau</t>
  </si>
  <si>
    <t>Désherbage manuel avec une binette des fils d'eau</t>
  </si>
  <si>
    <t>Ramassage et évacuation des déchets verts et autres détritus</t>
  </si>
  <si>
    <t>34-02</t>
  </si>
  <si>
    <t>34-03</t>
  </si>
  <si>
    <t>34-04</t>
  </si>
  <si>
    <t>35</t>
  </si>
  <si>
    <t>35-01</t>
  </si>
  <si>
    <t>Taille Ø 36</t>
  </si>
  <si>
    <t>Taille Ø 75</t>
  </si>
  <si>
    <t>Taille Ø 20</t>
  </si>
  <si>
    <t>Taille Ø 25</t>
  </si>
  <si>
    <t>Taille Ø 30</t>
  </si>
  <si>
    <t>Détail Quantitatif Estimatif
Lot 1</t>
  </si>
  <si>
    <t>DQE
ENTRETIEN COURANT</t>
  </si>
  <si>
    <t>Quantité estimative non contractuelle</t>
  </si>
  <si>
    <t>Montant HT</t>
  </si>
  <si>
    <t>Total HT</t>
  </si>
  <si>
    <t>Les prix unitaires renseignés dans le DQE doivent être strictement conformes à ceux du BPU du Lot 1. En cas de divergence, les prix du BPU prévaudront.
Le DQE est un document non contractuel, établi exclusivement pour permettre la comparaison des offres.</t>
  </si>
  <si>
    <t>Bureau en open space - Bureau en flex office</t>
  </si>
  <si>
    <t>Cafétéria - Salle de restauration</t>
  </si>
  <si>
    <t>Réserves</t>
  </si>
  <si>
    <t>Locaux de stockage</t>
  </si>
  <si>
    <t>-</t>
  </si>
  <si>
    <t>TOTAUX HT</t>
  </si>
  <si>
    <t>Hauteur ≤ 3 mètres</t>
  </si>
  <si>
    <t>Hauteur &gt; 3 mètres (hors moyen d'élévation)</t>
  </si>
  <si>
    <t>Hauteur &gt; 3 mètres avec système H2O</t>
  </si>
  <si>
    <t>Hauteur &gt; 3 mètres avec nacelle de toit</t>
  </si>
  <si>
    <t>Hauteur &gt; 3 mètres par cordiste</t>
  </si>
  <si>
    <t>DQE
VITRERIE</t>
  </si>
  <si>
    <t>Fontaine à eau chaude et tempérée</t>
  </si>
  <si>
    <t>Le DQE est un document non contractuel, établi exclusivement pour permettre la comparaison des offres.</t>
  </si>
  <si>
    <t>DQE
PLANTES INTÉRIEURES</t>
  </si>
  <si>
    <t>h</t>
  </si>
  <si>
    <t>DQE
ESPACES VERTS EXTÉRIEURS</t>
  </si>
  <si>
    <t>Montant  HT</t>
  </si>
  <si>
    <t>Prestations</t>
  </si>
  <si>
    <t>Entretien courant</t>
  </si>
  <si>
    <t>Vitrerie</t>
  </si>
  <si>
    <t>Fontaines à eau</t>
  </si>
  <si>
    <t>Plantes intérieures</t>
  </si>
  <si>
    <t>Espaces verts extéieurs</t>
  </si>
  <si>
    <t>DQE
RÉCAPITULATIF DES PRESTATIONS MULTISERVICES DU LOT 1</t>
  </si>
  <si>
    <t>DQE
LUTTE CONTRE LES NUISIBLES</t>
  </si>
  <si>
    <t>Lutte contre les nuisibles</t>
  </si>
  <si>
    <t>25-17</t>
  </si>
  <si>
    <t>25-18</t>
  </si>
  <si>
    <t>25-19</t>
  </si>
  <si>
    <t>25-20</t>
  </si>
  <si>
    <t>M1</t>
  </si>
  <si>
    <t>M2</t>
  </si>
  <si>
    <t>M3</t>
  </si>
  <si>
    <t>S1</t>
  </si>
  <si>
    <t>E1</t>
  </si>
  <si>
    <t>J1</t>
  </si>
  <si>
    <t>J2</t>
  </si>
  <si>
    <t>25-21</t>
  </si>
  <si>
    <t>B1</t>
  </si>
  <si>
    <t>3 Plantes de 160cm dans bac Alu 100cm</t>
  </si>
  <si>
    <t>B2</t>
  </si>
  <si>
    <t>Plante de 160/170cm bac de ø40cm</t>
  </si>
  <si>
    <t>B3</t>
  </si>
  <si>
    <t>Plante de 180/200cm bac de ø50cm</t>
  </si>
  <si>
    <t>B4</t>
  </si>
  <si>
    <t>Plante de 180/200cm x1 bac de 50x50h48cm</t>
  </si>
  <si>
    <t>B5</t>
  </si>
  <si>
    <t>Plante de 180/200cm X2  bac de 80x34h38cm</t>
  </si>
  <si>
    <t>B6</t>
  </si>
  <si>
    <t>Plante de 40/60cm bac de ø21cm</t>
  </si>
  <si>
    <t>B7</t>
  </si>
  <si>
    <t>Plante de 100/120cm bac de 40x40h75cm</t>
  </si>
  <si>
    <t>B8</t>
  </si>
  <si>
    <t>6 plantes dans un bac 80x25cm</t>
  </si>
  <si>
    <t>B9</t>
  </si>
  <si>
    <t>Bac 75x30h40cm</t>
  </si>
  <si>
    <t>B10</t>
  </si>
  <si>
    <t>Plante de 100/120cm bac de ø40h90cm</t>
  </si>
  <si>
    <t>B11</t>
  </si>
  <si>
    <t>B12</t>
  </si>
  <si>
    <t>B13</t>
  </si>
  <si>
    <t>B14</t>
  </si>
  <si>
    <t>B15</t>
  </si>
  <si>
    <t>B16</t>
  </si>
  <si>
    <t>5 plantes dans bac 40x40h20cm</t>
  </si>
  <si>
    <t>B17</t>
  </si>
  <si>
    <t>Plante 30/40cm bac de ø15cm</t>
  </si>
  <si>
    <t>B18</t>
  </si>
  <si>
    <t xml:space="preserve">2 Plantes 130/140cm dans un bac ø60cm </t>
  </si>
  <si>
    <t>B19</t>
  </si>
  <si>
    <t>1 Plante 20/30cm dans un bac 24x16H18cm</t>
  </si>
  <si>
    <t>B20</t>
  </si>
  <si>
    <t>3 plantes dans un bac 44x15H9cm</t>
  </si>
  <si>
    <t>B21</t>
  </si>
  <si>
    <t>Plante de 180/200cm bac de ø55cm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</si>
</sst>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_€"/>
    <numFmt numFmtId="166" formatCode="#,##0.00&quot; h&quot;"/>
    <numFmt numFmtId="167" formatCode="#,##0.00\ &quot;€&quot;"/>
    <numFmt numFmtId="168" formatCode="#,##0&quot; m²&quot;"/>
    <numFmt numFmtId="169" formatCode="#,##0&quot; jrs&quot;"/>
    <numFmt numFmtId="170" formatCode="#,##0&quot; jr&quot;"/>
    <numFmt numFmtId="171" formatCode="#,##0&quot; u&quot;"/>
    <numFmt numFmtId="172" formatCode="#,##0&quot; ml&quot;"/>
    <numFmt numFmtId="173" formatCode="#,##0&quot; h&quot;"/>
  </numFmts>
  <fonts count="14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8"/>
      <color theme="1"/>
      <name val="Aptos Narrow"/>
      <family val="2"/>
    </font>
    <font>
      <b/>
      <sz val="16"/>
      <color theme="1"/>
      <name val="Aptos Narrow"/>
      <family val="2"/>
    </font>
    <font>
      <sz val="8"/>
      <name val="Aptos Narrow"/>
      <family val="2"/>
      <scheme val="minor"/>
    </font>
    <font>
      <sz val="10"/>
      <color rgb="FF000000"/>
      <name val="Aptos Narrow"/>
      <family val="2"/>
    </font>
    <font>
      <b/>
      <sz val="12"/>
      <color rgb="FF000000"/>
      <name val="Aptos Narrow"/>
      <family val="2"/>
    </font>
    <font>
      <b/>
      <sz val="10"/>
      <color rgb="FF000000"/>
      <name val="Aptos Narrow"/>
      <family val="2"/>
    </font>
    <font>
      <sz val="10"/>
      <color theme="1"/>
      <name val="Calibri"/>
      <family val="2"/>
    </font>
    <font>
      <b/>
      <sz val="10"/>
      <color rgb="FFFF0000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CAEDFB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5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/>
      <bottom/>
      <diagonal/>
    </border>
    <border>
      <left style="dashed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n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ashed">
        <color auto="1"/>
      </left>
      <right style="double">
        <color auto="1"/>
      </right>
      <top/>
      <bottom/>
      <diagonal/>
    </border>
    <border>
      <left style="dashed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dashed">
        <color auto="1"/>
      </left>
      <right style="double">
        <color auto="1"/>
      </right>
      <top/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ashed">
        <color auto="1"/>
      </bottom>
      <diagonal/>
    </border>
    <border>
      <left style="thin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ashed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dashed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double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double">
        <color auto="1"/>
      </top>
      <bottom style="medium">
        <color auto="1"/>
      </bottom>
      <diagonal/>
    </border>
    <border>
      <left style="dashed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 style="thin">
        <color auto="1"/>
      </right>
      <top style="dashed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ashed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ashed">
        <color auto="1"/>
      </left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double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 style="double">
        <color auto="1"/>
      </right>
      <top style="dashed">
        <color auto="1"/>
      </top>
      <bottom/>
      <diagonal/>
    </border>
    <border>
      <left style="medium">
        <color auto="1"/>
      </left>
      <right/>
      <top style="dashed">
        <color auto="1"/>
      </top>
      <bottom style="double">
        <color auto="1"/>
      </bottom>
      <diagonal/>
    </border>
    <border>
      <left/>
      <right/>
      <top style="dashed">
        <color auto="1"/>
      </top>
      <bottom style="double">
        <color auto="1"/>
      </bottom>
      <diagonal/>
    </border>
    <border>
      <left/>
      <right style="double">
        <color auto="1"/>
      </right>
      <top style="dashed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1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4" fontId="9" fillId="3" borderId="33" xfId="0" applyNumberFormat="1" applyFont="1" applyFill="1" applyBorder="1" applyAlignment="1" applyProtection="1">
      <alignment horizontal="center" vertical="center"/>
      <protection locked="0"/>
    </xf>
    <xf numFmtId="44" fontId="9" fillId="3" borderId="35" xfId="0" applyNumberFormat="1" applyFont="1" applyFill="1" applyBorder="1" applyAlignment="1" applyProtection="1">
      <alignment horizontal="center" vertical="center"/>
      <protection locked="0"/>
    </xf>
    <xf numFmtId="44" fontId="9" fillId="3" borderId="38" xfId="0" applyNumberFormat="1" applyFont="1" applyFill="1" applyBorder="1" applyAlignment="1" applyProtection="1">
      <alignment horizontal="center" vertical="center"/>
      <protection locked="0"/>
    </xf>
    <xf numFmtId="44" fontId="9" fillId="3" borderId="40" xfId="0" applyNumberFormat="1" applyFont="1" applyFill="1" applyBorder="1" applyAlignment="1" applyProtection="1">
      <alignment horizontal="center" vertical="center"/>
      <protection locked="0"/>
    </xf>
    <xf numFmtId="44" fontId="9" fillId="3" borderId="43" xfId="0" applyNumberFormat="1" applyFont="1" applyFill="1" applyBorder="1" applyAlignment="1" applyProtection="1">
      <alignment horizontal="center" vertical="center"/>
      <protection locked="0"/>
    </xf>
    <xf numFmtId="44" fontId="9" fillId="3" borderId="45" xfId="0" applyNumberFormat="1" applyFont="1" applyFill="1" applyBorder="1" applyAlignment="1" applyProtection="1">
      <alignment horizontal="center" vertical="center"/>
      <protection locked="0"/>
    </xf>
    <xf numFmtId="44" fontId="9" fillId="3" borderId="65" xfId="0" applyNumberFormat="1" applyFont="1" applyFill="1" applyBorder="1" applyAlignment="1" applyProtection="1">
      <alignment horizontal="center" vertical="center"/>
      <protection locked="0"/>
    </xf>
    <xf numFmtId="44" fontId="9" fillId="3" borderId="66" xfId="0" applyNumberFormat="1" applyFont="1" applyFill="1" applyBorder="1" applyAlignment="1" applyProtection="1">
      <alignment horizontal="center" vertical="center"/>
      <protection locked="0"/>
    </xf>
    <xf numFmtId="44" fontId="9" fillId="0" borderId="33" xfId="0" applyNumberFormat="1" applyFont="1" applyBorder="1" applyAlignment="1" applyProtection="1">
      <alignment horizontal="center" vertical="center"/>
      <protection locked="0"/>
    </xf>
    <xf numFmtId="44" fontId="9" fillId="0" borderId="34" xfId="0" applyNumberFormat="1" applyFont="1" applyBorder="1" applyAlignment="1" applyProtection="1">
      <alignment horizontal="center" vertical="center"/>
      <protection locked="0"/>
    </xf>
    <xf numFmtId="44" fontId="9" fillId="0" borderId="35" xfId="0" applyNumberFormat="1" applyFont="1" applyBorder="1" applyAlignment="1" applyProtection="1">
      <alignment horizontal="center" vertical="center"/>
      <protection locked="0"/>
    </xf>
    <xf numFmtId="44" fontId="9" fillId="0" borderId="38" xfId="0" applyNumberFormat="1" applyFont="1" applyBorder="1" applyAlignment="1" applyProtection="1">
      <alignment horizontal="center" vertical="center"/>
      <protection locked="0"/>
    </xf>
    <xf numFmtId="44" fontId="9" fillId="0" borderId="39" xfId="0" applyNumberFormat="1" applyFont="1" applyBorder="1" applyAlignment="1" applyProtection="1">
      <alignment horizontal="center" vertical="center"/>
      <protection locked="0"/>
    </xf>
    <xf numFmtId="44" fontId="9" fillId="0" borderId="40" xfId="0" applyNumberFormat="1" applyFont="1" applyBorder="1" applyAlignment="1" applyProtection="1">
      <alignment horizontal="center" vertical="center"/>
      <protection locked="0"/>
    </xf>
    <xf numFmtId="44" fontId="9" fillId="0" borderId="43" xfId="0" applyNumberFormat="1" applyFont="1" applyBorder="1" applyAlignment="1" applyProtection="1">
      <alignment horizontal="center" vertical="center"/>
      <protection locked="0"/>
    </xf>
    <xf numFmtId="44" fontId="9" fillId="0" borderId="44" xfId="0" applyNumberFormat="1" applyFont="1" applyBorder="1" applyAlignment="1" applyProtection="1">
      <alignment horizontal="center" vertical="center"/>
      <protection locked="0"/>
    </xf>
    <xf numFmtId="44" fontId="9" fillId="0" borderId="45" xfId="0" applyNumberFormat="1" applyFont="1" applyBorder="1" applyAlignment="1" applyProtection="1">
      <alignment horizontal="center" vertical="center"/>
      <protection locked="0"/>
    </xf>
    <xf numFmtId="44" fontId="9" fillId="0" borderId="58" xfId="0" applyNumberFormat="1" applyFont="1" applyBorder="1" applyAlignment="1" applyProtection="1">
      <alignment horizontal="center" vertical="center"/>
      <protection locked="0"/>
    </xf>
    <xf numFmtId="44" fontId="9" fillId="0" borderId="59" xfId="0" applyNumberFormat="1" applyFont="1" applyBorder="1" applyAlignment="1" applyProtection="1">
      <alignment horizontal="center" vertical="center"/>
      <protection locked="0"/>
    </xf>
    <xf numFmtId="44" fontId="9" fillId="0" borderId="60" xfId="0" applyNumberFormat="1" applyFont="1" applyBorder="1" applyAlignment="1" applyProtection="1">
      <alignment horizontal="center" vertical="center"/>
      <protection locked="0"/>
    </xf>
    <xf numFmtId="167" fontId="9" fillId="3" borderId="33" xfId="0" applyNumberFormat="1" applyFont="1" applyFill="1" applyBorder="1" applyAlignment="1" applyProtection="1">
      <alignment horizontal="center" vertical="center"/>
      <protection locked="0"/>
    </xf>
    <xf numFmtId="167" fontId="9" fillId="3" borderId="34" xfId="0" applyNumberFormat="1" applyFont="1" applyFill="1" applyBorder="1" applyAlignment="1" applyProtection="1">
      <alignment horizontal="center" vertical="center"/>
      <protection locked="0"/>
    </xf>
    <xf numFmtId="167" fontId="9" fillId="3" borderId="35" xfId="0" applyNumberFormat="1" applyFont="1" applyFill="1" applyBorder="1" applyAlignment="1" applyProtection="1">
      <alignment horizontal="center" vertical="center"/>
      <protection locked="0"/>
    </xf>
    <xf numFmtId="167" fontId="9" fillId="3" borderId="38" xfId="0" applyNumberFormat="1" applyFont="1" applyFill="1" applyBorder="1" applyAlignment="1" applyProtection="1">
      <alignment horizontal="center" vertical="center"/>
      <protection locked="0"/>
    </xf>
    <xf numFmtId="167" fontId="9" fillId="3" borderId="39" xfId="0" applyNumberFormat="1" applyFont="1" applyFill="1" applyBorder="1" applyAlignment="1" applyProtection="1">
      <alignment horizontal="center" vertical="center"/>
      <protection locked="0"/>
    </xf>
    <xf numFmtId="167" fontId="9" fillId="3" borderId="40" xfId="0" applyNumberFormat="1" applyFont="1" applyFill="1" applyBorder="1" applyAlignment="1" applyProtection="1">
      <alignment horizontal="center" vertical="center"/>
      <protection locked="0"/>
    </xf>
    <xf numFmtId="167" fontId="9" fillId="3" borderId="43" xfId="0" applyNumberFormat="1" applyFont="1" applyFill="1" applyBorder="1" applyAlignment="1" applyProtection="1">
      <alignment horizontal="center" vertical="center"/>
      <protection locked="0"/>
    </xf>
    <xf numFmtId="167" fontId="9" fillId="3" borderId="44" xfId="0" applyNumberFormat="1" applyFont="1" applyFill="1" applyBorder="1" applyAlignment="1" applyProtection="1">
      <alignment horizontal="center" vertical="center"/>
      <protection locked="0"/>
    </xf>
    <xf numFmtId="167" fontId="9" fillId="3" borderId="45" xfId="0" applyNumberFormat="1" applyFont="1" applyFill="1" applyBorder="1" applyAlignment="1" applyProtection="1">
      <alignment horizontal="center" vertical="center"/>
      <protection locked="0"/>
    </xf>
    <xf numFmtId="168" fontId="9" fillId="0" borderId="33" xfId="0" applyNumberFormat="1" applyFont="1" applyBorder="1" applyAlignment="1" applyProtection="1">
      <alignment horizontal="center" vertical="center"/>
      <protection locked="0"/>
    </xf>
    <xf numFmtId="168" fontId="9" fillId="0" borderId="34" xfId="0" applyNumberFormat="1" applyFont="1" applyBorder="1" applyAlignment="1" applyProtection="1">
      <alignment horizontal="center" vertical="center"/>
      <protection locked="0"/>
    </xf>
    <xf numFmtId="168" fontId="9" fillId="0" borderId="35" xfId="0" applyNumberFormat="1" applyFont="1" applyBorder="1" applyAlignment="1" applyProtection="1">
      <alignment horizontal="center" vertical="center"/>
      <protection locked="0"/>
    </xf>
    <xf numFmtId="168" fontId="9" fillId="0" borderId="38" xfId="0" applyNumberFormat="1" applyFont="1" applyBorder="1" applyAlignment="1" applyProtection="1">
      <alignment horizontal="center" vertical="center"/>
      <protection locked="0"/>
    </xf>
    <xf numFmtId="168" fontId="9" fillId="0" borderId="39" xfId="0" applyNumberFormat="1" applyFont="1" applyBorder="1" applyAlignment="1" applyProtection="1">
      <alignment horizontal="center" vertical="center"/>
      <protection locked="0"/>
    </xf>
    <xf numFmtId="168" fontId="9" fillId="0" borderId="40" xfId="0" applyNumberFormat="1" applyFont="1" applyBorder="1" applyAlignment="1" applyProtection="1">
      <alignment horizontal="center" vertical="center"/>
      <protection locked="0"/>
    </xf>
    <xf numFmtId="168" fontId="9" fillId="0" borderId="43" xfId="0" applyNumberFormat="1" applyFont="1" applyBorder="1" applyAlignment="1" applyProtection="1">
      <alignment horizontal="center" vertical="center"/>
      <protection locked="0"/>
    </xf>
    <xf numFmtId="168" fontId="9" fillId="0" borderId="44" xfId="0" applyNumberFormat="1" applyFont="1" applyBorder="1" applyAlignment="1" applyProtection="1">
      <alignment horizontal="center" vertical="center"/>
      <protection locked="0"/>
    </xf>
    <xf numFmtId="168" fontId="9" fillId="0" borderId="45" xfId="0" applyNumberFormat="1" applyFont="1" applyBorder="1" applyAlignment="1" applyProtection="1">
      <alignment horizontal="center" vertical="center"/>
      <protection locked="0"/>
    </xf>
    <xf numFmtId="168" fontId="9" fillId="0" borderId="58" xfId="0" applyNumberFormat="1" applyFont="1" applyBorder="1" applyAlignment="1" applyProtection="1">
      <alignment horizontal="center" vertical="center"/>
      <protection locked="0"/>
    </xf>
    <xf numFmtId="168" fontId="9" fillId="0" borderId="59" xfId="0" applyNumberFormat="1" applyFont="1" applyBorder="1" applyAlignment="1" applyProtection="1">
      <alignment horizontal="center" vertical="center"/>
      <protection locked="0"/>
    </xf>
    <xf numFmtId="168" fontId="9" fillId="0" borderId="60" xfId="0" applyNumberFormat="1" applyFont="1" applyBorder="1" applyAlignment="1" applyProtection="1">
      <alignment horizontal="center" vertical="center"/>
      <protection locked="0"/>
    </xf>
    <xf numFmtId="167" fontId="9" fillId="2" borderId="33" xfId="0" applyNumberFormat="1" applyFont="1" applyFill="1" applyBorder="1" applyAlignment="1" applyProtection="1">
      <alignment horizontal="center" vertical="center"/>
      <protection locked="0"/>
    </xf>
    <xf numFmtId="167" fontId="9" fillId="2" borderId="38" xfId="0" applyNumberFormat="1" applyFont="1" applyFill="1" applyBorder="1" applyAlignment="1" applyProtection="1">
      <alignment horizontal="center" vertical="center"/>
      <protection locked="0"/>
    </xf>
    <xf numFmtId="167" fontId="9" fillId="2" borderId="39" xfId="0" applyNumberFormat="1" applyFont="1" applyFill="1" applyBorder="1" applyAlignment="1" applyProtection="1">
      <alignment horizontal="center" vertical="center"/>
      <protection locked="0"/>
    </xf>
    <xf numFmtId="167" fontId="9" fillId="2" borderId="40" xfId="0" applyNumberFormat="1" applyFont="1" applyFill="1" applyBorder="1" applyAlignment="1" applyProtection="1">
      <alignment horizontal="center" vertical="center"/>
      <protection locked="0"/>
    </xf>
    <xf numFmtId="167" fontId="9" fillId="2" borderId="58" xfId="0" applyNumberFormat="1" applyFont="1" applyFill="1" applyBorder="1" applyAlignment="1" applyProtection="1">
      <alignment horizontal="center" vertical="center"/>
      <protection locked="0"/>
    </xf>
    <xf numFmtId="169" fontId="9" fillId="0" borderId="38" xfId="0" applyNumberFormat="1" applyFont="1" applyBorder="1" applyAlignment="1" applyProtection="1">
      <alignment horizontal="center" vertical="center"/>
      <protection locked="0"/>
    </xf>
    <xf numFmtId="169" fontId="9" fillId="0" borderId="39" xfId="0" applyNumberFormat="1" applyFont="1" applyBorder="1" applyAlignment="1" applyProtection="1">
      <alignment horizontal="center" vertical="center"/>
      <protection locked="0"/>
    </xf>
    <xf numFmtId="169" fontId="9" fillId="0" borderId="40" xfId="0" applyNumberFormat="1" applyFont="1" applyBorder="1" applyAlignment="1" applyProtection="1">
      <alignment horizontal="center" vertical="center"/>
      <protection locked="0"/>
    </xf>
    <xf numFmtId="170" fontId="9" fillId="0" borderId="38" xfId="0" applyNumberFormat="1" applyFont="1" applyBorder="1" applyAlignment="1" applyProtection="1">
      <alignment horizontal="center" vertical="center"/>
      <protection locked="0"/>
    </xf>
    <xf numFmtId="169" fontId="9" fillId="0" borderId="39" xfId="0" quotePrefix="1" applyNumberFormat="1" applyFont="1" applyBorder="1" applyAlignment="1" applyProtection="1">
      <alignment horizontal="center" vertical="center"/>
      <protection locked="0"/>
    </xf>
    <xf numFmtId="44" fontId="9" fillId="0" borderId="34" xfId="0" quotePrefix="1" applyNumberFormat="1" applyFont="1" applyBorder="1" applyAlignment="1" applyProtection="1">
      <alignment horizontal="center" vertical="center"/>
      <protection locked="0"/>
    </xf>
    <xf numFmtId="169" fontId="9" fillId="0" borderId="58" xfId="0" applyNumberFormat="1" applyFont="1" applyBorder="1" applyAlignment="1" applyProtection="1">
      <alignment horizontal="center" vertical="center"/>
      <protection locked="0"/>
    </xf>
    <xf numFmtId="169" fontId="9" fillId="0" borderId="59" xfId="0" applyNumberFormat="1" applyFont="1" applyBorder="1" applyAlignment="1" applyProtection="1">
      <alignment horizontal="center" vertical="center"/>
      <protection locked="0"/>
    </xf>
    <xf numFmtId="170" fontId="9" fillId="0" borderId="58" xfId="0" applyNumberFormat="1" applyFont="1" applyBorder="1" applyAlignment="1" applyProtection="1">
      <alignment horizontal="center" vertical="center"/>
      <protection locked="0"/>
    </xf>
    <xf numFmtId="169" fontId="9" fillId="0" borderId="60" xfId="0" applyNumberFormat="1" applyFont="1" applyBorder="1" applyAlignment="1" applyProtection="1">
      <alignment horizontal="center" vertical="center"/>
      <protection locked="0"/>
    </xf>
    <xf numFmtId="44" fontId="9" fillId="0" borderId="102" xfId="0" applyNumberFormat="1" applyFont="1" applyBorder="1" applyAlignment="1" applyProtection="1">
      <alignment horizontal="center" vertical="center"/>
      <protection locked="0"/>
    </xf>
    <xf numFmtId="44" fontId="9" fillId="0" borderId="103" xfId="0" applyNumberFormat="1" applyFont="1" applyBorder="1" applyAlignment="1" applyProtection="1">
      <alignment horizontal="center" vertical="center"/>
      <protection locked="0"/>
    </xf>
    <xf numFmtId="44" fontId="9" fillId="0" borderId="104" xfId="0" applyNumberFormat="1" applyFont="1" applyBorder="1" applyAlignment="1" applyProtection="1">
      <alignment horizontal="center" vertical="center"/>
      <protection locked="0"/>
    </xf>
    <xf numFmtId="44" fontId="9" fillId="0" borderId="87" xfId="0" applyNumberFormat="1" applyFont="1" applyBorder="1" applyAlignment="1" applyProtection="1">
      <alignment horizontal="center" vertical="center"/>
      <protection locked="0"/>
    </xf>
    <xf numFmtId="44" fontId="9" fillId="0" borderId="89" xfId="0" applyNumberFormat="1" applyFont="1" applyBorder="1" applyAlignment="1" applyProtection="1">
      <alignment horizontal="center" vertical="center"/>
      <protection locked="0"/>
    </xf>
    <xf numFmtId="44" fontId="9" fillId="2" borderId="33" xfId="0" applyNumberFormat="1" applyFont="1" applyFill="1" applyBorder="1" applyAlignment="1" applyProtection="1">
      <alignment horizontal="center" vertical="center"/>
      <protection locked="0"/>
    </xf>
    <xf numFmtId="44" fontId="9" fillId="2" borderId="43" xfId="0" applyNumberFormat="1" applyFont="1" applyFill="1" applyBorder="1" applyAlignment="1" applyProtection="1">
      <alignment horizontal="center" vertical="center"/>
      <protection locked="0"/>
    </xf>
    <xf numFmtId="44" fontId="9" fillId="2" borderId="38" xfId="0" applyNumberFormat="1" applyFont="1" applyFill="1" applyBorder="1" applyAlignment="1" applyProtection="1">
      <alignment horizontal="center" vertical="center"/>
      <protection locked="0"/>
    </xf>
    <xf numFmtId="44" fontId="9" fillId="2" borderId="58" xfId="0" applyNumberFormat="1" applyFont="1" applyFill="1" applyBorder="1" applyAlignment="1" applyProtection="1">
      <alignment horizontal="center" vertical="center"/>
      <protection locked="0"/>
    </xf>
    <xf numFmtId="44" fontId="9" fillId="3" borderId="116" xfId="0" applyNumberFormat="1" applyFont="1" applyFill="1" applyBorder="1" applyAlignment="1" applyProtection="1">
      <alignment horizontal="center" vertical="center"/>
      <protection locked="0"/>
    </xf>
    <xf numFmtId="44" fontId="9" fillId="3" borderId="25" xfId="0" applyNumberFormat="1" applyFont="1" applyFill="1" applyBorder="1" applyAlignment="1" applyProtection="1">
      <alignment horizontal="center" vertical="center"/>
      <protection locked="0"/>
    </xf>
    <xf numFmtId="44" fontId="9" fillId="3" borderId="102" xfId="0" applyNumberFormat="1" applyFont="1" applyFill="1" applyBorder="1" applyAlignment="1" applyProtection="1">
      <alignment horizontal="center" vertical="center"/>
      <protection locked="0"/>
    </xf>
    <xf numFmtId="44" fontId="9" fillId="3" borderId="103" xfId="0" applyNumberFormat="1" applyFont="1" applyFill="1" applyBorder="1" applyAlignment="1" applyProtection="1">
      <alignment horizontal="center" vertical="center"/>
      <protection locked="0"/>
    </xf>
    <xf numFmtId="44" fontId="9" fillId="3" borderId="108" xfId="0" applyNumberFormat="1" applyFont="1" applyFill="1" applyBorder="1" applyAlignment="1" applyProtection="1">
      <alignment horizontal="center" vertical="center"/>
      <protection locked="0"/>
    </xf>
    <xf numFmtId="44" fontId="9" fillId="3" borderId="122" xfId="0" applyNumberFormat="1" applyFont="1" applyFill="1" applyBorder="1" applyAlignment="1" applyProtection="1">
      <alignment horizontal="center" vertical="center"/>
      <protection locked="0"/>
    </xf>
    <xf numFmtId="44" fontId="9" fillId="3" borderId="13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11" fillId="4" borderId="83" xfId="0" applyFont="1" applyFill="1" applyBorder="1" applyAlignment="1">
      <alignment horizontal="center" vertical="center"/>
    </xf>
    <xf numFmtId="0" fontId="11" fillId="4" borderId="71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vertical="center"/>
    </xf>
    <xf numFmtId="0" fontId="11" fillId="5" borderId="30" xfId="0" applyFont="1" applyFill="1" applyBorder="1" applyAlignment="1">
      <alignment vertical="center"/>
    </xf>
    <xf numFmtId="0" fontId="11" fillId="5" borderId="72" xfId="0" applyFont="1" applyFill="1" applyBorder="1" applyAlignment="1">
      <alignment vertical="center"/>
    </xf>
    <xf numFmtId="164" fontId="11" fillId="6" borderId="8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166" fontId="9" fillId="0" borderId="33" xfId="0" applyNumberFormat="1" applyFont="1" applyBorder="1" applyAlignment="1">
      <alignment horizontal="center" vertical="center"/>
    </xf>
    <xf numFmtId="166" fontId="9" fillId="0" borderId="34" xfId="0" applyNumberFormat="1" applyFont="1" applyBorder="1" applyAlignment="1">
      <alignment horizontal="center" vertical="center"/>
    </xf>
    <xf numFmtId="166" fontId="9" fillId="0" borderId="35" xfId="0" applyNumberFormat="1" applyFont="1" applyBorder="1" applyAlignment="1">
      <alignment horizontal="center" vertical="center"/>
    </xf>
    <xf numFmtId="44" fontId="9" fillId="0" borderId="33" xfId="0" applyNumberFormat="1" applyFont="1" applyBorder="1" applyAlignment="1">
      <alignment horizontal="center" vertical="center"/>
    </xf>
    <xf numFmtId="44" fontId="9" fillId="0" borderId="34" xfId="0" applyNumberFormat="1" applyFont="1" applyBorder="1" applyAlignment="1">
      <alignment horizontal="center" vertical="center"/>
    </xf>
    <xf numFmtId="44" fontId="9" fillId="0" borderId="73" xfId="0" applyNumberFormat="1" applyFont="1" applyBorder="1" applyAlignment="1">
      <alignment horizontal="center" vertical="center"/>
    </xf>
    <xf numFmtId="164" fontId="9" fillId="0" borderId="86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166" fontId="9" fillId="0" borderId="38" xfId="0" applyNumberFormat="1" applyFont="1" applyBorder="1" applyAlignment="1">
      <alignment horizontal="center" vertical="center"/>
    </xf>
    <xf numFmtId="166" fontId="9" fillId="0" borderId="39" xfId="0" applyNumberFormat="1" applyFont="1" applyBorder="1" applyAlignment="1">
      <alignment horizontal="center" vertical="center"/>
    </xf>
    <xf numFmtId="166" fontId="9" fillId="0" borderId="40" xfId="0" applyNumberFormat="1" applyFont="1" applyBorder="1" applyAlignment="1">
      <alignment horizontal="center" vertical="center"/>
    </xf>
    <xf numFmtId="44" fontId="9" fillId="0" borderId="38" xfId="0" applyNumberFormat="1" applyFont="1" applyBorder="1" applyAlignment="1">
      <alignment horizontal="center" vertical="center"/>
    </xf>
    <xf numFmtId="44" fontId="9" fillId="0" borderId="39" xfId="0" applyNumberFormat="1" applyFont="1" applyBorder="1" applyAlignment="1">
      <alignment horizontal="center" vertical="center"/>
    </xf>
    <xf numFmtId="44" fontId="9" fillId="0" borderId="74" xfId="0" applyNumberFormat="1" applyFont="1" applyBorder="1" applyAlignment="1">
      <alignment horizontal="center" vertical="center"/>
    </xf>
    <xf numFmtId="164" fontId="9" fillId="0" borderId="87" xfId="0" applyNumberFormat="1" applyFont="1" applyBorder="1" applyAlignment="1">
      <alignment horizontal="center" vertical="center"/>
    </xf>
    <xf numFmtId="49" fontId="9" fillId="0" borderId="41" xfId="0" applyNumberFormat="1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166" fontId="9" fillId="0" borderId="43" xfId="0" applyNumberFormat="1" applyFont="1" applyBorder="1" applyAlignment="1">
      <alignment horizontal="center" vertical="center"/>
    </xf>
    <xf numFmtId="166" fontId="9" fillId="0" borderId="44" xfId="0" applyNumberFormat="1" applyFont="1" applyBorder="1" applyAlignment="1">
      <alignment horizontal="center" vertical="center"/>
    </xf>
    <xf numFmtId="166" fontId="9" fillId="0" borderId="45" xfId="0" applyNumberFormat="1" applyFont="1" applyBorder="1" applyAlignment="1">
      <alignment horizontal="center" vertical="center"/>
    </xf>
    <xf numFmtId="44" fontId="9" fillId="0" borderId="43" xfId="0" applyNumberFormat="1" applyFont="1" applyBorder="1" applyAlignment="1">
      <alignment horizontal="center" vertical="center"/>
    </xf>
    <xf numFmtId="44" fontId="9" fillId="0" borderId="44" xfId="0" applyNumberFormat="1" applyFont="1" applyBorder="1" applyAlignment="1">
      <alignment horizontal="center" vertical="center"/>
    </xf>
    <xf numFmtId="44" fontId="9" fillId="0" borderId="75" xfId="0" applyNumberFormat="1" applyFont="1" applyBorder="1" applyAlignment="1">
      <alignment horizontal="center" vertical="center"/>
    </xf>
    <xf numFmtId="164" fontId="9" fillId="0" borderId="88" xfId="0" applyNumberFormat="1" applyFont="1" applyBorder="1" applyAlignment="1">
      <alignment horizontal="center" vertical="center"/>
    </xf>
    <xf numFmtId="49" fontId="11" fillId="5" borderId="28" xfId="0" applyNumberFormat="1" applyFont="1" applyFill="1" applyBorder="1" applyAlignment="1">
      <alignment horizontal="center" vertical="center"/>
    </xf>
    <xf numFmtId="165" fontId="11" fillId="5" borderId="29" xfId="0" applyNumberFormat="1" applyFont="1" applyFill="1" applyBorder="1" applyAlignment="1">
      <alignment horizontal="center" vertical="center"/>
    </xf>
    <xf numFmtId="165" fontId="11" fillId="5" borderId="30" xfId="0" applyNumberFormat="1" applyFont="1" applyFill="1" applyBorder="1" applyAlignment="1">
      <alignment horizontal="center" vertical="center"/>
    </xf>
    <xf numFmtId="44" fontId="13" fillId="6" borderId="29" xfId="0" applyNumberFormat="1" applyFont="1" applyFill="1" applyBorder="1" applyAlignment="1">
      <alignment horizontal="center" vertical="center"/>
    </xf>
    <xf numFmtId="44" fontId="13" fillId="6" borderId="30" xfId="0" applyNumberFormat="1" applyFont="1" applyFill="1" applyBorder="1" applyAlignment="1">
      <alignment horizontal="center" vertical="center"/>
    </xf>
    <xf numFmtId="44" fontId="13" fillId="6" borderId="72" xfId="0" applyNumberFormat="1" applyFont="1" applyFill="1" applyBorder="1" applyAlignment="1">
      <alignment horizontal="center" vertical="center"/>
    </xf>
    <xf numFmtId="164" fontId="9" fillId="6" borderId="84" xfId="0" applyNumberFormat="1" applyFont="1" applyFill="1" applyBorder="1" applyAlignment="1">
      <alignment horizontal="center" vertical="center"/>
    </xf>
    <xf numFmtId="167" fontId="9" fillId="0" borderId="34" xfId="0" quotePrefix="1" applyNumberFormat="1" applyFont="1" applyBorder="1" applyAlignment="1">
      <alignment horizontal="center" vertical="center"/>
    </xf>
    <xf numFmtId="167" fontId="9" fillId="0" borderId="33" xfId="0" applyNumberFormat="1" applyFont="1" applyBorder="1" applyAlignment="1">
      <alignment horizontal="center" vertical="center"/>
    </xf>
    <xf numFmtId="167" fontId="9" fillId="0" borderId="35" xfId="0" applyNumberFormat="1" applyFont="1" applyBorder="1" applyAlignment="1">
      <alignment horizontal="center" vertical="center"/>
    </xf>
    <xf numFmtId="168" fontId="9" fillId="0" borderId="33" xfId="0" applyNumberFormat="1" applyFont="1" applyBorder="1" applyAlignment="1">
      <alignment horizontal="center" vertical="center"/>
    </xf>
    <xf numFmtId="168" fontId="9" fillId="0" borderId="34" xfId="0" applyNumberFormat="1" applyFont="1" applyBorder="1" applyAlignment="1">
      <alignment horizontal="center" vertical="center"/>
    </xf>
    <xf numFmtId="168" fontId="9" fillId="0" borderId="35" xfId="0" applyNumberFormat="1" applyFont="1" applyBorder="1" applyAlignment="1">
      <alignment horizontal="center" vertical="center"/>
    </xf>
    <xf numFmtId="167" fontId="9" fillId="0" borderId="39" xfId="0" applyNumberFormat="1" applyFont="1" applyBorder="1" applyAlignment="1">
      <alignment horizontal="center" vertical="center"/>
    </xf>
    <xf numFmtId="167" fontId="9" fillId="0" borderId="38" xfId="0" applyNumberFormat="1" applyFont="1" applyBorder="1" applyAlignment="1">
      <alignment horizontal="center" vertical="center"/>
    </xf>
    <xf numFmtId="167" fontId="9" fillId="0" borderId="40" xfId="0" applyNumberFormat="1" applyFont="1" applyBorder="1" applyAlignment="1">
      <alignment horizontal="center" vertical="center"/>
    </xf>
    <xf numFmtId="168" fontId="9" fillId="0" borderId="38" xfId="0" applyNumberFormat="1" applyFont="1" applyBorder="1" applyAlignment="1">
      <alignment horizontal="center" vertical="center"/>
    </xf>
    <xf numFmtId="168" fontId="9" fillId="0" borderId="39" xfId="0" applyNumberFormat="1" applyFont="1" applyBorder="1" applyAlignment="1">
      <alignment horizontal="center" vertical="center"/>
    </xf>
    <xf numFmtId="168" fontId="9" fillId="0" borderId="40" xfId="0" applyNumberFormat="1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49" fontId="9" fillId="0" borderId="61" xfId="0" applyNumberFormat="1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167" fontId="9" fillId="0" borderId="59" xfId="0" applyNumberFormat="1" applyFont="1" applyBorder="1" applyAlignment="1">
      <alignment horizontal="center" vertical="center"/>
    </xf>
    <xf numFmtId="167" fontId="9" fillId="0" borderId="58" xfId="0" applyNumberFormat="1" applyFont="1" applyBorder="1" applyAlignment="1">
      <alignment horizontal="center" vertical="center"/>
    </xf>
    <xf numFmtId="167" fontId="9" fillId="0" borderId="60" xfId="0" applyNumberFormat="1" applyFont="1" applyBorder="1" applyAlignment="1">
      <alignment horizontal="center" vertical="center"/>
    </xf>
    <xf numFmtId="168" fontId="9" fillId="0" borderId="58" xfId="0" applyNumberFormat="1" applyFont="1" applyBorder="1" applyAlignment="1">
      <alignment horizontal="center" vertical="center"/>
    </xf>
    <xf numFmtId="168" fontId="9" fillId="0" borderId="59" xfId="0" applyNumberFormat="1" applyFont="1" applyBorder="1" applyAlignment="1">
      <alignment horizontal="center" vertical="center"/>
    </xf>
    <xf numFmtId="168" fontId="9" fillId="0" borderId="60" xfId="0" applyNumberFormat="1" applyFont="1" applyBorder="1" applyAlignment="1">
      <alignment horizontal="center" vertical="center"/>
    </xf>
    <xf numFmtId="44" fontId="9" fillId="0" borderId="58" xfId="0" applyNumberFormat="1" applyFont="1" applyBorder="1" applyAlignment="1">
      <alignment horizontal="center" vertical="center"/>
    </xf>
    <xf numFmtId="44" fontId="9" fillId="0" borderId="59" xfId="0" applyNumberFormat="1" applyFont="1" applyBorder="1" applyAlignment="1">
      <alignment horizontal="center" vertical="center"/>
    </xf>
    <xf numFmtId="44" fontId="9" fillId="0" borderId="76" xfId="0" applyNumberFormat="1" applyFont="1" applyBorder="1" applyAlignment="1">
      <alignment horizontal="center" vertical="center"/>
    </xf>
    <xf numFmtId="164" fontId="9" fillId="0" borderId="89" xfId="0" applyNumberFormat="1" applyFont="1" applyBorder="1" applyAlignment="1">
      <alignment horizontal="center" vertical="center"/>
    </xf>
    <xf numFmtId="167" fontId="11" fillId="0" borderId="95" xfId="0" applyNumberFormat="1" applyFont="1" applyBorder="1" applyAlignment="1">
      <alignment horizontal="center" vertical="center"/>
    </xf>
    <xf numFmtId="167" fontId="11" fillId="0" borderId="96" xfId="0" applyNumberFormat="1" applyFont="1" applyBorder="1" applyAlignment="1">
      <alignment horizontal="center" vertical="center"/>
    </xf>
    <xf numFmtId="167" fontId="11" fillId="0" borderId="97" xfId="0" applyNumberFormat="1" applyFont="1" applyBorder="1" applyAlignment="1">
      <alignment horizontal="center" vertical="center"/>
    </xf>
    <xf numFmtId="167" fontId="11" fillId="0" borderId="98" xfId="0" applyNumberFormat="1" applyFont="1" applyBorder="1" applyAlignment="1">
      <alignment horizontal="center" vertical="center"/>
    </xf>
    <xf numFmtId="164" fontId="11" fillId="0" borderId="9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1" fillId="5" borderId="84" xfId="0" applyFont="1" applyFill="1" applyBorder="1" applyAlignment="1">
      <alignment vertical="center"/>
    </xf>
    <xf numFmtId="44" fontId="11" fillId="5" borderId="29" xfId="0" applyNumberFormat="1" applyFont="1" applyFill="1" applyBorder="1" applyAlignment="1">
      <alignment horizontal="center" vertical="center"/>
    </xf>
    <xf numFmtId="44" fontId="11" fillId="5" borderId="30" xfId="0" applyNumberFormat="1" applyFont="1" applyFill="1" applyBorder="1" applyAlignment="1">
      <alignment horizontal="center" vertical="center"/>
    </xf>
    <xf numFmtId="168" fontId="11" fillId="5" borderId="29" xfId="0" applyNumberFormat="1" applyFont="1" applyFill="1" applyBorder="1" applyAlignment="1">
      <alignment horizontal="center" vertical="center"/>
    </xf>
    <xf numFmtId="168" fontId="11" fillId="5" borderId="30" xfId="0" applyNumberFormat="1" applyFont="1" applyFill="1" applyBorder="1" applyAlignment="1">
      <alignment horizontal="center" vertical="center"/>
    </xf>
    <xf numFmtId="44" fontId="11" fillId="5" borderId="84" xfId="0" applyNumberFormat="1" applyFont="1" applyFill="1" applyBorder="1" applyAlignment="1">
      <alignment horizontal="center" vertical="center"/>
    </xf>
    <xf numFmtId="0" fontId="9" fillId="0" borderId="54" xfId="0" applyFont="1" applyBorder="1" applyAlignment="1">
      <alignment vertical="center"/>
    </xf>
    <xf numFmtId="0" fontId="9" fillId="0" borderId="55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12" fillId="0" borderId="54" xfId="0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56" xfId="0" applyFont="1" applyBorder="1" applyAlignment="1">
      <alignment vertical="center"/>
    </xf>
    <xf numFmtId="49" fontId="9" fillId="0" borderId="18" xfId="0" applyNumberFormat="1" applyFont="1" applyBorder="1" applyAlignment="1">
      <alignment horizontal="center" vertical="center"/>
    </xf>
    <xf numFmtId="0" fontId="12" fillId="0" borderId="46" xfId="0" applyFont="1" applyBorder="1" applyAlignment="1">
      <alignment vertical="center"/>
    </xf>
    <xf numFmtId="0" fontId="12" fillId="0" borderId="47" xfId="0" applyFont="1" applyBorder="1" applyAlignment="1">
      <alignment vertical="center"/>
    </xf>
    <xf numFmtId="0" fontId="12" fillId="0" borderId="48" xfId="0" applyFont="1" applyBorder="1" applyAlignment="1">
      <alignment vertical="center"/>
    </xf>
    <xf numFmtId="164" fontId="9" fillId="0" borderId="105" xfId="0" applyNumberFormat="1" applyFont="1" applyBorder="1" applyAlignment="1">
      <alignment horizontal="center" vertical="center"/>
    </xf>
    <xf numFmtId="49" fontId="11" fillId="5" borderId="7" xfId="0" applyNumberFormat="1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44" fontId="11" fillId="5" borderId="0" xfId="0" applyNumberFormat="1" applyFont="1" applyFill="1" applyAlignment="1">
      <alignment horizontal="center" vertical="center"/>
    </xf>
    <xf numFmtId="44" fontId="11" fillId="5" borderId="8" xfId="0" applyNumberFormat="1" applyFont="1" applyFill="1" applyBorder="1" applyAlignment="1">
      <alignment horizontal="center" vertical="center"/>
    </xf>
    <xf numFmtId="44" fontId="11" fillId="5" borderId="80" xfId="0" applyNumberFormat="1" applyFont="1" applyFill="1" applyBorder="1" applyAlignment="1">
      <alignment horizontal="center" vertical="center"/>
    </xf>
    <xf numFmtId="0" fontId="11" fillId="0" borderId="101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11" fillId="0" borderId="97" xfId="0" applyFont="1" applyBorder="1" applyAlignment="1">
      <alignment horizontal="center" vertical="center"/>
    </xf>
    <xf numFmtId="0" fontId="11" fillId="0" borderId="9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7" fontId="9" fillId="0" borderId="0" xfId="0" applyNumberFormat="1" applyFont="1" applyAlignment="1">
      <alignment horizontal="center" vertical="center"/>
    </xf>
    <xf numFmtId="167" fontId="11" fillId="4" borderId="83" xfId="0" applyNumberFormat="1" applyFont="1" applyFill="1" applyBorder="1" applyAlignment="1">
      <alignment horizontal="center" vertical="center"/>
    </xf>
    <xf numFmtId="167" fontId="11" fillId="4" borderId="26" xfId="0" applyNumberFormat="1" applyFont="1" applyFill="1" applyBorder="1" applyAlignment="1">
      <alignment horizontal="center" vertical="center"/>
    </xf>
    <xf numFmtId="167" fontId="11" fillId="4" borderId="25" xfId="0" applyNumberFormat="1" applyFont="1" applyFill="1" applyBorder="1" applyAlignment="1">
      <alignment horizontal="center" vertical="center"/>
    </xf>
    <xf numFmtId="167" fontId="11" fillId="4" borderId="71" xfId="0" applyNumberFormat="1" applyFont="1" applyFill="1" applyBorder="1" applyAlignment="1">
      <alignment horizontal="center" vertical="center"/>
    </xf>
    <xf numFmtId="0" fontId="11" fillId="6" borderId="29" xfId="0" applyFont="1" applyFill="1" applyBorder="1" applyAlignment="1">
      <alignment horizontal="center" vertical="center"/>
    </xf>
    <xf numFmtId="167" fontId="11" fillId="6" borderId="29" xfId="0" applyNumberFormat="1" applyFont="1" applyFill="1" applyBorder="1" applyAlignment="1">
      <alignment horizontal="center" vertical="center"/>
    </xf>
    <xf numFmtId="44" fontId="9" fillId="0" borderId="35" xfId="0" applyNumberFormat="1" applyFont="1" applyBorder="1" applyAlignment="1">
      <alignment horizontal="center" vertical="center"/>
    </xf>
    <xf numFmtId="168" fontId="9" fillId="0" borderId="33" xfId="0" quotePrefix="1" applyNumberFormat="1" applyFont="1" applyBorder="1" applyAlignment="1">
      <alignment horizontal="center" vertical="center"/>
    </xf>
    <xf numFmtId="167" fontId="9" fillId="0" borderId="34" xfId="0" applyNumberFormat="1" applyFont="1" applyBorder="1" applyAlignment="1">
      <alignment horizontal="center" vertical="center"/>
    </xf>
    <xf numFmtId="167" fontId="9" fillId="0" borderId="102" xfId="0" applyNumberFormat="1" applyFont="1" applyBorder="1" applyAlignment="1">
      <alignment horizontal="center" vertical="center"/>
    </xf>
    <xf numFmtId="168" fontId="9" fillId="0" borderId="37" xfId="0" applyNumberFormat="1" applyFont="1" applyBorder="1" applyAlignment="1">
      <alignment horizontal="center" vertical="center"/>
    </xf>
    <xf numFmtId="44" fontId="9" fillId="0" borderId="40" xfId="0" applyNumberFormat="1" applyFont="1" applyBorder="1" applyAlignment="1">
      <alignment horizontal="center" vertical="center"/>
    </xf>
    <xf numFmtId="167" fontId="9" fillId="0" borderId="103" xfId="0" applyNumberFormat="1" applyFont="1" applyBorder="1" applyAlignment="1">
      <alignment horizontal="center" vertical="center"/>
    </xf>
    <xf numFmtId="44" fontId="9" fillId="0" borderId="45" xfId="0" applyNumberFormat="1" applyFont="1" applyBorder="1" applyAlignment="1">
      <alignment horizontal="center" vertical="center"/>
    </xf>
    <xf numFmtId="168" fontId="9" fillId="0" borderId="43" xfId="0" applyNumberFormat="1" applyFont="1" applyBorder="1" applyAlignment="1">
      <alignment horizontal="center" vertical="center"/>
    </xf>
    <xf numFmtId="168" fontId="9" fillId="0" borderId="44" xfId="0" applyNumberFormat="1" applyFont="1" applyBorder="1" applyAlignment="1">
      <alignment horizontal="center" vertical="center"/>
    </xf>
    <xf numFmtId="168" fontId="9" fillId="0" borderId="45" xfId="0" applyNumberFormat="1" applyFont="1" applyBorder="1" applyAlignment="1">
      <alignment horizontal="center" vertical="center"/>
    </xf>
    <xf numFmtId="167" fontId="9" fillId="0" borderId="43" xfId="0" applyNumberFormat="1" applyFont="1" applyBorder="1" applyAlignment="1">
      <alignment horizontal="center" vertical="center"/>
    </xf>
    <xf numFmtId="167" fontId="9" fillId="0" borderId="44" xfId="0" applyNumberFormat="1" applyFont="1" applyBorder="1" applyAlignment="1">
      <alignment horizontal="center" vertical="center"/>
    </xf>
    <xf numFmtId="167" fontId="9" fillId="0" borderId="108" xfId="0" applyNumberFormat="1" applyFont="1" applyBorder="1" applyAlignment="1">
      <alignment horizontal="center" vertical="center"/>
    </xf>
    <xf numFmtId="168" fontId="9" fillId="6" borderId="29" xfId="0" applyNumberFormat="1" applyFont="1" applyFill="1" applyBorder="1" applyAlignment="1">
      <alignment horizontal="center" vertical="center"/>
    </xf>
    <xf numFmtId="167" fontId="9" fillId="6" borderId="29" xfId="0" applyNumberFormat="1" applyFont="1" applyFill="1" applyBorder="1" applyAlignment="1">
      <alignment horizontal="center" vertical="center"/>
    </xf>
    <xf numFmtId="171" fontId="9" fillId="0" borderId="33" xfId="0" applyNumberFormat="1" applyFont="1" applyBorder="1" applyAlignment="1">
      <alignment horizontal="center" vertical="center"/>
    </xf>
    <xf numFmtId="171" fontId="9" fillId="0" borderId="34" xfId="0" applyNumberFormat="1" applyFont="1" applyBorder="1" applyAlignment="1">
      <alignment horizontal="center" vertical="center"/>
    </xf>
    <xf numFmtId="171" fontId="9" fillId="0" borderId="35" xfId="0" applyNumberFormat="1" applyFont="1" applyBorder="1" applyAlignment="1">
      <alignment horizontal="center" vertical="center"/>
    </xf>
    <xf numFmtId="171" fontId="9" fillId="0" borderId="38" xfId="0" applyNumberFormat="1" applyFont="1" applyBorder="1" applyAlignment="1">
      <alignment horizontal="center" vertical="center"/>
    </xf>
    <xf numFmtId="171" fontId="9" fillId="0" borderId="39" xfId="0" applyNumberFormat="1" applyFont="1" applyBorder="1" applyAlignment="1">
      <alignment horizontal="center" vertical="center"/>
    </xf>
    <xf numFmtId="171" fontId="9" fillId="0" borderId="40" xfId="0" applyNumberFormat="1" applyFont="1" applyBorder="1" applyAlignment="1">
      <alignment horizontal="center" vertical="center"/>
    </xf>
    <xf numFmtId="44" fontId="9" fillId="0" borderId="60" xfId="0" applyNumberFormat="1" applyFont="1" applyBorder="1" applyAlignment="1">
      <alignment horizontal="center" vertical="center"/>
    </xf>
    <xf numFmtId="171" fontId="9" fillId="0" borderId="58" xfId="0" applyNumberFormat="1" applyFont="1" applyBorder="1" applyAlignment="1">
      <alignment horizontal="center" vertical="center"/>
    </xf>
    <xf numFmtId="171" fontId="9" fillId="0" borderId="59" xfId="0" applyNumberFormat="1" applyFont="1" applyBorder="1" applyAlignment="1">
      <alignment horizontal="center" vertical="center"/>
    </xf>
    <xf numFmtId="171" fontId="9" fillId="0" borderId="60" xfId="0" applyNumberFormat="1" applyFont="1" applyBorder="1" applyAlignment="1">
      <alignment horizontal="center" vertical="center"/>
    </xf>
    <xf numFmtId="167" fontId="9" fillId="0" borderId="104" xfId="0" applyNumberFormat="1" applyFont="1" applyBorder="1" applyAlignment="1">
      <alignment horizontal="center" vertical="center"/>
    </xf>
    <xf numFmtId="164" fontId="11" fillId="0" borderId="101" xfId="0" applyNumberFormat="1" applyFont="1" applyBorder="1" applyAlignment="1">
      <alignment horizontal="center" vertical="center"/>
    </xf>
    <xf numFmtId="171" fontId="9" fillId="0" borderId="0" xfId="0" applyNumberFormat="1" applyFont="1" applyAlignment="1">
      <alignment horizontal="center" vertical="center"/>
    </xf>
    <xf numFmtId="164" fontId="11" fillId="5" borderId="84" xfId="0" applyNumberFormat="1" applyFont="1" applyFill="1" applyBorder="1" applyAlignment="1">
      <alignment vertical="center" wrapText="1"/>
    </xf>
    <xf numFmtId="171" fontId="9" fillId="0" borderId="117" xfId="0" applyNumberFormat="1" applyFont="1" applyBorder="1" applyAlignment="1">
      <alignment horizontal="center" vertical="center"/>
    </xf>
    <xf numFmtId="171" fontId="9" fillId="0" borderId="118" xfId="0" applyNumberFormat="1" applyFont="1" applyBorder="1" applyAlignment="1">
      <alignment horizontal="center" vertical="center"/>
    </xf>
    <xf numFmtId="171" fontId="9" fillId="0" borderId="119" xfId="0" applyNumberFormat="1" applyFont="1" applyBorder="1" applyAlignment="1">
      <alignment horizontal="center" vertical="center"/>
    </xf>
    <xf numFmtId="164" fontId="11" fillId="5" borderId="80" xfId="0" applyNumberFormat="1" applyFont="1" applyFill="1" applyBorder="1" applyAlignment="1">
      <alignment horizontal="left" vertical="center" wrapText="1"/>
    </xf>
    <xf numFmtId="49" fontId="9" fillId="0" borderId="114" xfId="0" applyNumberFormat="1" applyFont="1" applyBorder="1" applyAlignment="1">
      <alignment horizontal="center" vertical="center"/>
    </xf>
    <xf numFmtId="0" fontId="9" fillId="0" borderId="115" xfId="0" applyFont="1" applyBorder="1" applyAlignment="1">
      <alignment horizontal="center" vertical="center"/>
    </xf>
    <xf numFmtId="171" fontId="9" fillId="0" borderId="120" xfId="0" applyNumberFormat="1" applyFont="1" applyBorder="1" applyAlignment="1">
      <alignment horizontal="center" vertical="center"/>
    </xf>
    <xf numFmtId="164" fontId="9" fillId="0" borderId="107" xfId="0" applyNumberFormat="1" applyFont="1" applyBorder="1" applyAlignment="1">
      <alignment horizontal="center" vertical="center"/>
    </xf>
    <xf numFmtId="164" fontId="11" fillId="6" borderId="110" xfId="0" applyNumberFormat="1" applyFont="1" applyFill="1" applyBorder="1" applyAlignment="1">
      <alignment horizontal="center" vertical="center"/>
    </xf>
    <xf numFmtId="171" fontId="9" fillId="0" borderId="78" xfId="0" applyNumberFormat="1" applyFont="1" applyBorder="1" applyAlignment="1">
      <alignment horizontal="center" vertical="center"/>
    </xf>
    <xf numFmtId="171" fontId="9" fillId="0" borderId="79" xfId="0" applyNumberFormat="1" applyFont="1" applyBorder="1" applyAlignment="1">
      <alignment horizontal="center" vertical="center"/>
    </xf>
    <xf numFmtId="171" fontId="9" fillId="0" borderId="126" xfId="0" applyNumberFormat="1" applyFont="1" applyBorder="1" applyAlignment="1">
      <alignment horizontal="center" vertical="center"/>
    </xf>
    <xf numFmtId="164" fontId="9" fillId="6" borderId="80" xfId="0" applyNumberFormat="1" applyFont="1" applyFill="1" applyBorder="1" applyAlignment="1">
      <alignment horizontal="center" vertical="center"/>
    </xf>
    <xf numFmtId="168" fontId="9" fillId="0" borderId="78" xfId="0" applyNumberFormat="1" applyFont="1" applyBorder="1" applyAlignment="1">
      <alignment horizontal="center" vertical="center"/>
    </xf>
    <xf numFmtId="168" fontId="9" fillId="0" borderId="79" xfId="0" applyNumberFormat="1" applyFont="1" applyBorder="1" applyAlignment="1">
      <alignment horizontal="center" vertical="center"/>
    </xf>
    <xf numFmtId="168" fontId="9" fillId="0" borderId="126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71" fontId="9" fillId="0" borderId="69" xfId="0" applyNumberFormat="1" applyFont="1" applyBorder="1" applyAlignment="1">
      <alignment horizontal="center" vertical="center"/>
    </xf>
    <xf numFmtId="164" fontId="9" fillId="0" borderId="81" xfId="0" applyNumberFormat="1" applyFont="1" applyBorder="1" applyAlignment="1">
      <alignment horizontal="center" vertical="center"/>
    </xf>
    <xf numFmtId="168" fontId="9" fillId="0" borderId="69" xfId="0" applyNumberFormat="1" applyFont="1" applyBorder="1" applyAlignment="1">
      <alignment horizontal="center" vertical="center"/>
    </xf>
    <xf numFmtId="49" fontId="9" fillId="0" borderId="63" xfId="0" applyNumberFormat="1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171" fontId="9" fillId="0" borderId="106" xfId="0" applyNumberFormat="1" applyFont="1" applyBorder="1" applyAlignment="1">
      <alignment horizontal="center" vertical="center"/>
    </xf>
    <xf numFmtId="0" fontId="11" fillId="6" borderId="77" xfId="0" applyFont="1" applyFill="1" applyBorder="1" applyAlignment="1">
      <alignment horizontal="center" vertical="center"/>
    </xf>
    <xf numFmtId="0" fontId="11" fillId="6" borderId="110" xfId="0" applyFont="1" applyFill="1" applyBorder="1" applyAlignment="1">
      <alignment horizontal="center" vertical="center"/>
    </xf>
    <xf numFmtId="164" fontId="11" fillId="6" borderId="80" xfId="0" applyNumberFormat="1" applyFont="1" applyFill="1" applyBorder="1" applyAlignment="1">
      <alignment horizontal="center" vertical="center"/>
    </xf>
    <xf numFmtId="172" fontId="9" fillId="0" borderId="78" xfId="0" applyNumberFormat="1" applyFont="1" applyBorder="1" applyAlignment="1">
      <alignment horizontal="center" vertical="center"/>
    </xf>
    <xf numFmtId="172" fontId="9" fillId="0" borderId="79" xfId="0" applyNumberFormat="1" applyFont="1" applyBorder="1" applyAlignment="1">
      <alignment horizontal="center" vertical="center"/>
    </xf>
    <xf numFmtId="172" fontId="9" fillId="0" borderId="126" xfId="0" applyNumberFormat="1" applyFont="1" applyBorder="1" applyAlignment="1">
      <alignment horizontal="center" vertical="center"/>
    </xf>
    <xf numFmtId="0" fontId="9" fillId="6" borderId="77" xfId="0" applyFont="1" applyFill="1" applyBorder="1" applyAlignment="1">
      <alignment horizontal="center" vertical="center"/>
    </xf>
    <xf numFmtId="49" fontId="9" fillId="0" borderId="129" xfId="0" applyNumberFormat="1" applyFont="1" applyBorder="1" applyAlignment="1">
      <alignment horizontal="center" vertical="center"/>
    </xf>
    <xf numFmtId="0" fontId="9" fillId="0" borderId="130" xfId="0" applyFont="1" applyBorder="1" applyAlignment="1">
      <alignment horizontal="center" vertical="center"/>
    </xf>
    <xf numFmtId="173" fontId="9" fillId="0" borderId="127" xfId="0" applyNumberFormat="1" applyFont="1" applyBorder="1" applyAlignment="1">
      <alignment horizontal="center" vertical="center"/>
    </xf>
    <xf numFmtId="164" fontId="9" fillId="0" borderId="92" xfId="0" applyNumberFormat="1" applyFont="1" applyBorder="1" applyAlignment="1">
      <alignment horizontal="center" vertical="center"/>
    </xf>
    <xf numFmtId="164" fontId="11" fillId="0" borderId="86" xfId="0" applyNumberFormat="1" applyFont="1" applyBorder="1" applyAlignment="1">
      <alignment horizontal="center" vertical="center"/>
    </xf>
    <xf numFmtId="164" fontId="11" fillId="0" borderId="87" xfId="0" applyNumberFormat="1" applyFont="1" applyBorder="1" applyAlignment="1">
      <alignment horizontal="center" vertical="center"/>
    </xf>
    <xf numFmtId="164" fontId="11" fillId="0" borderId="89" xfId="0" applyNumberFormat="1" applyFont="1" applyBorder="1" applyAlignment="1">
      <alignment horizontal="center" vertical="center"/>
    </xf>
    <xf numFmtId="164" fontId="11" fillId="0" borderId="107" xfId="0" applyNumberFormat="1" applyFont="1" applyBorder="1" applyAlignment="1">
      <alignment horizontal="center" vertical="center"/>
    </xf>
    <xf numFmtId="49" fontId="11" fillId="5" borderId="29" xfId="0" applyNumberFormat="1" applyFont="1" applyFill="1" applyBorder="1" applyAlignment="1">
      <alignment horizontal="center" vertical="center"/>
    </xf>
    <xf numFmtId="49" fontId="9" fillId="0" borderId="51" xfId="0" applyNumberFormat="1" applyFont="1" applyBorder="1" applyAlignment="1">
      <alignment horizontal="center" vertical="center"/>
    </xf>
    <xf numFmtId="49" fontId="9" fillId="0" borderId="53" xfId="0" applyNumberFormat="1" applyFont="1" applyBorder="1" applyAlignment="1">
      <alignment horizontal="center" vertical="center"/>
    </xf>
    <xf numFmtId="49" fontId="9" fillId="0" borderId="149" xfId="0" applyNumberFormat="1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4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11" fillId="0" borderId="90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4" borderId="80" xfId="0" applyFont="1" applyFill="1" applyBorder="1" applyAlignment="1">
      <alignment horizontal="center" vertical="center"/>
    </xf>
    <xf numFmtId="0" fontId="11" fillId="4" borderId="81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4" borderId="82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7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/>
    </xf>
    <xf numFmtId="0" fontId="11" fillId="5" borderId="29" xfId="0" applyFont="1" applyFill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9" fillId="0" borderId="57" xfId="0" applyFont="1" applyBorder="1" applyAlignment="1">
      <alignment horizontal="left" vertical="center"/>
    </xf>
    <xf numFmtId="49" fontId="11" fillId="4" borderId="1" xfId="0" applyNumberFormat="1" applyFont="1" applyFill="1" applyBorder="1" applyAlignment="1">
      <alignment horizontal="left" vertical="center" wrapText="1"/>
    </xf>
    <xf numFmtId="49" fontId="11" fillId="4" borderId="2" xfId="0" applyNumberFormat="1" applyFont="1" applyFill="1" applyBorder="1" applyAlignment="1">
      <alignment horizontal="left" vertical="center" wrapText="1"/>
    </xf>
    <xf numFmtId="49" fontId="11" fillId="4" borderId="11" xfId="0" applyNumberFormat="1" applyFont="1" applyFill="1" applyBorder="1" applyAlignment="1">
      <alignment horizontal="left" vertical="center" wrapText="1"/>
    </xf>
    <xf numFmtId="0" fontId="11" fillId="0" borderId="99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1" fillId="0" borderId="101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11" fillId="5" borderId="0" xfId="0" applyFont="1" applyFill="1" applyAlignment="1">
      <alignment horizontal="left" vertical="center"/>
    </xf>
    <xf numFmtId="167" fontId="11" fillId="4" borderId="82" xfId="0" applyNumberFormat="1" applyFont="1" applyFill="1" applyBorder="1" applyAlignment="1">
      <alignment horizontal="center" vertical="center"/>
    </xf>
    <xf numFmtId="167" fontId="11" fillId="4" borderId="21" xfId="0" applyNumberFormat="1" applyFont="1" applyFill="1" applyBorder="1" applyAlignment="1">
      <alignment horizontal="center" vertical="center"/>
    </xf>
    <xf numFmtId="167" fontId="11" fillId="4" borderId="20" xfId="0" applyNumberFormat="1" applyFont="1" applyFill="1" applyBorder="1" applyAlignment="1">
      <alignment horizontal="center" vertical="center"/>
    </xf>
    <xf numFmtId="167" fontId="11" fillId="4" borderId="70" xfId="0" applyNumberFormat="1" applyFont="1" applyFill="1" applyBorder="1" applyAlignment="1">
      <alignment horizontal="center" vertical="center"/>
    </xf>
    <xf numFmtId="164" fontId="11" fillId="4" borderId="80" xfId="0" applyNumberFormat="1" applyFont="1" applyFill="1" applyBorder="1" applyAlignment="1">
      <alignment horizontal="center" vertical="center"/>
    </xf>
    <xf numFmtId="164" fontId="11" fillId="4" borderId="8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5" borderId="28" xfId="0" applyFont="1" applyFill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4" borderId="67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1" fillId="4" borderId="68" xfId="0" applyFont="1" applyFill="1" applyBorder="1" applyAlignment="1">
      <alignment horizontal="center" vertical="center" wrapText="1"/>
    </xf>
    <xf numFmtId="171" fontId="11" fillId="7" borderId="109" xfId="0" applyNumberFormat="1" applyFont="1" applyFill="1" applyBorder="1" applyAlignment="1">
      <alignment horizontal="center" vertical="center" wrapText="1"/>
    </xf>
    <xf numFmtId="171" fontId="11" fillId="7" borderId="111" xfId="0" applyNumberFormat="1" applyFont="1" applyFill="1" applyBorder="1" applyAlignment="1">
      <alignment horizontal="center" vertical="center" wrapText="1"/>
    </xf>
    <xf numFmtId="171" fontId="11" fillId="7" borderId="112" xfId="0" applyNumberFormat="1" applyFont="1" applyFill="1" applyBorder="1" applyAlignment="1">
      <alignment horizontal="center" vertical="center" wrapText="1"/>
    </xf>
    <xf numFmtId="164" fontId="11" fillId="7" borderId="110" xfId="0" applyNumberFormat="1" applyFont="1" applyFill="1" applyBorder="1" applyAlignment="1">
      <alignment horizontal="center" vertical="center" wrapText="1"/>
    </xf>
    <xf numFmtId="164" fontId="11" fillId="7" borderId="80" xfId="0" applyNumberFormat="1" applyFont="1" applyFill="1" applyBorder="1" applyAlignment="1">
      <alignment horizontal="center" vertical="center" wrapText="1"/>
    </xf>
    <xf numFmtId="164" fontId="11" fillId="7" borderId="81" xfId="0" applyNumberFormat="1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left" vertical="center" wrapText="1"/>
    </xf>
    <xf numFmtId="0" fontId="11" fillId="0" borderId="94" xfId="0" applyFont="1" applyBorder="1" applyAlignment="1">
      <alignment horizontal="center" vertical="center"/>
    </xf>
    <xf numFmtId="0" fontId="9" fillId="0" borderId="115" xfId="0" applyFont="1" applyBorder="1" applyAlignment="1">
      <alignment horizontal="left" vertical="center"/>
    </xf>
    <xf numFmtId="0" fontId="11" fillId="4" borderId="147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0" fontId="11" fillId="4" borderId="133" xfId="0" applyFont="1" applyFill="1" applyBorder="1" applyAlignment="1">
      <alignment horizontal="center" vertical="center" wrapText="1"/>
    </xf>
    <xf numFmtId="0" fontId="11" fillId="4" borderId="14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21" xfId="0" applyFont="1" applyBorder="1" applyAlignment="1">
      <alignment horizontal="center" vertical="center"/>
    </xf>
    <xf numFmtId="0" fontId="2" fillId="0" borderId="146" xfId="0" applyFont="1" applyBorder="1" applyAlignment="1">
      <alignment horizontal="center" vertical="center"/>
    </xf>
    <xf numFmtId="0" fontId="11" fillId="4" borderId="123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10" fillId="7" borderId="110" xfId="0" applyFont="1" applyFill="1" applyBorder="1" applyAlignment="1">
      <alignment horizontal="center" vertical="center" wrapText="1"/>
    </xf>
    <xf numFmtId="0" fontId="10" fillId="7" borderId="80" xfId="0" applyFont="1" applyFill="1" applyBorder="1" applyAlignment="1">
      <alignment horizontal="center" vertical="center" wrapText="1"/>
    </xf>
    <xf numFmtId="0" fontId="10" fillId="7" borderId="85" xfId="0" applyFont="1" applyFill="1" applyBorder="1" applyAlignment="1">
      <alignment horizontal="center" vertical="center" wrapText="1"/>
    </xf>
    <xf numFmtId="0" fontId="9" fillId="0" borderId="64" xfId="0" applyFont="1" applyBorder="1" applyAlignment="1">
      <alignment horizontal="left" vertical="center"/>
    </xf>
    <xf numFmtId="0" fontId="11" fillId="4" borderId="52" xfId="0" applyFont="1" applyFill="1" applyBorder="1" applyAlignment="1">
      <alignment horizontal="center" vertical="center" wrapText="1"/>
    </xf>
    <xf numFmtId="0" fontId="11" fillId="4" borderId="124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/>
    </xf>
    <xf numFmtId="171" fontId="11" fillId="7" borderId="125" xfId="0" applyNumberFormat="1" applyFont="1" applyFill="1" applyBorder="1" applyAlignment="1">
      <alignment horizontal="center" vertical="center" wrapText="1"/>
    </xf>
    <xf numFmtId="171" fontId="11" fillId="7" borderId="77" xfId="0" applyNumberFormat="1" applyFont="1" applyFill="1" applyBorder="1" applyAlignment="1">
      <alignment horizontal="center" vertical="center" wrapText="1"/>
    </xf>
    <xf numFmtId="171" fontId="11" fillId="7" borderId="69" xfId="0" applyNumberFormat="1" applyFont="1" applyFill="1" applyBorder="1" applyAlignment="1">
      <alignment horizontal="center" vertical="center" wrapText="1"/>
    </xf>
    <xf numFmtId="0" fontId="0" fillId="0" borderId="128" xfId="0" applyBorder="1" applyAlignment="1">
      <alignment horizontal="left" vertical="center"/>
    </xf>
    <xf numFmtId="0" fontId="9" fillId="0" borderId="130" xfId="0" applyFont="1" applyBorder="1" applyAlignment="1">
      <alignment horizontal="left" vertical="center"/>
    </xf>
    <xf numFmtId="49" fontId="11" fillId="0" borderId="143" xfId="0" applyNumberFormat="1" applyFont="1" applyBorder="1" applyAlignment="1">
      <alignment horizontal="center" vertical="center"/>
    </xf>
    <xf numFmtId="49" fontId="11" fillId="0" borderId="144" xfId="0" applyNumberFormat="1" applyFont="1" applyBorder="1" applyAlignment="1">
      <alignment horizontal="center" vertical="center"/>
    </xf>
    <xf numFmtId="49" fontId="11" fillId="0" borderId="145" xfId="0" applyNumberFormat="1" applyFont="1" applyBorder="1" applyAlignment="1">
      <alignment horizontal="center" vertical="center"/>
    </xf>
    <xf numFmtId="0" fontId="11" fillId="4" borderId="132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13" xfId="0" applyFont="1" applyFill="1" applyBorder="1" applyAlignment="1">
      <alignment horizontal="center" vertical="center" wrapText="1"/>
    </xf>
    <xf numFmtId="0" fontId="11" fillId="4" borderId="134" xfId="0" applyFont="1" applyFill="1" applyBorder="1" applyAlignment="1">
      <alignment horizontal="center" vertical="center" wrapText="1"/>
    </xf>
    <xf numFmtId="0" fontId="11" fillId="4" borderId="135" xfId="0" applyFont="1" applyFill="1" applyBorder="1" applyAlignment="1">
      <alignment horizontal="center" vertical="center" wrapText="1"/>
    </xf>
    <xf numFmtId="49" fontId="11" fillId="0" borderId="136" xfId="0" applyNumberFormat="1" applyFont="1" applyBorder="1" applyAlignment="1">
      <alignment horizontal="center" vertical="center"/>
    </xf>
    <xf numFmtId="49" fontId="11" fillId="0" borderId="137" xfId="0" applyNumberFormat="1" applyFont="1" applyBorder="1" applyAlignment="1">
      <alignment horizontal="center" vertical="center"/>
    </xf>
    <xf numFmtId="49" fontId="11" fillId="0" borderId="138" xfId="0" applyNumberFormat="1" applyFont="1" applyBorder="1" applyAlignment="1">
      <alignment horizontal="center" vertical="center"/>
    </xf>
    <xf numFmtId="49" fontId="11" fillId="0" borderId="139" xfId="0" applyNumberFormat="1" applyFont="1" applyBorder="1" applyAlignment="1">
      <alignment horizontal="center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140" xfId="0" applyNumberFormat="1" applyFont="1" applyBorder="1" applyAlignment="1">
      <alignment horizontal="center" vertical="center"/>
    </xf>
    <xf numFmtId="49" fontId="11" fillId="0" borderId="141" xfId="0" applyNumberFormat="1" applyFont="1" applyBorder="1" applyAlignment="1">
      <alignment horizontal="center" vertical="center"/>
    </xf>
    <xf numFmtId="49" fontId="11" fillId="0" borderId="47" xfId="0" applyNumberFormat="1" applyFont="1" applyBorder="1" applyAlignment="1">
      <alignment horizontal="center" vertical="center"/>
    </xf>
    <xf numFmtId="49" fontId="11" fillId="0" borderId="142" xfId="0" applyNumberFormat="1" applyFont="1" applyBorder="1" applyAlignment="1">
      <alignment horizontal="center" vertical="center"/>
    </xf>
  </cellXfs>
  <cellStyles count="1">
    <cellStyle name="Normal" xfId="0" builtinId="0"/>
  </cellStyles>
  <dxfs count="14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66674</xdr:rowOff>
    </xdr:from>
    <xdr:to>
      <xdr:col>5</xdr:col>
      <xdr:colOff>423934</xdr:colOff>
      <xdr:row>7</xdr:row>
      <xdr:rowOff>57149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05EC74EB-9438-989E-5614-D1C4CFD6D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38124"/>
          <a:ext cx="2367034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0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49E267F0-504D-4544-ADC0-64BE2FF0A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203904F-3897-48B8-99B6-BC870540F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C0A12C06-D0A0-4802-AB0A-963EDA875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AC06FB8B-F7A3-44F5-BEAA-5437D2533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2</xdr:col>
      <xdr:colOff>302069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43126FF6-9D61-4386-8EB7-2567C8681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1397608-742B-4CF0-8473-E219A5B52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3BBEA7A9-E9D2-4082-956E-32DB262B6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D763A-B7A4-4098-BB3C-69B3D20B8A7D}">
  <dimension ref="A2:H47"/>
  <sheetViews>
    <sheetView showGridLines="0" workbookViewId="0">
      <selection activeCell="D22" sqref="D22:H22"/>
    </sheetView>
  </sheetViews>
  <sheetFormatPr baseColWidth="10" defaultRowHeight="13.5" x14ac:dyDescent="0.25"/>
  <cols>
    <col min="1" max="16384" width="11.42578125" style="2"/>
  </cols>
  <sheetData>
    <row r="2" spans="1:8" ht="15" x14ac:dyDescent="0.25">
      <c r="A2"/>
    </row>
    <row r="11" spans="1:8" ht="14.25" thickBot="1" x14ac:dyDescent="0.3"/>
    <row r="12" spans="1:8" ht="85.5" customHeight="1" thickBot="1" x14ac:dyDescent="0.3">
      <c r="A12" s="269" t="s">
        <v>403</v>
      </c>
      <c r="B12" s="270"/>
      <c r="C12" s="270"/>
      <c r="D12" s="270"/>
      <c r="E12" s="270"/>
      <c r="F12" s="270"/>
      <c r="G12" s="270"/>
      <c r="H12" s="271"/>
    </row>
    <row r="21" spans="1:8" ht="14.25" thickBot="1" x14ac:dyDescent="0.3"/>
    <row r="22" spans="1:8" s="3" customFormat="1" ht="62.25" customHeight="1" thickBot="1" x14ac:dyDescent="0.3">
      <c r="A22" s="273" t="s">
        <v>1</v>
      </c>
      <c r="B22" s="274"/>
      <c r="C22" s="274"/>
      <c r="D22" s="275" t="s">
        <v>3</v>
      </c>
      <c r="E22" s="276"/>
      <c r="F22" s="276"/>
      <c r="G22" s="276"/>
      <c r="H22" s="277"/>
    </row>
    <row r="24" spans="1:8" x14ac:dyDescent="0.25">
      <c r="A24" s="278" t="s">
        <v>4</v>
      </c>
      <c r="B24" s="278"/>
      <c r="C24" s="278"/>
      <c r="D24" s="278"/>
      <c r="E24" s="278"/>
      <c r="F24" s="278"/>
      <c r="G24" s="278"/>
      <c r="H24" s="278"/>
    </row>
    <row r="41" spans="1:8" ht="39.75" customHeight="1" x14ac:dyDescent="0.25">
      <c r="A41" s="272" t="s">
        <v>0</v>
      </c>
      <c r="B41" s="272"/>
      <c r="C41" s="272"/>
      <c r="D41" s="272"/>
      <c r="E41" s="272"/>
      <c r="F41" s="272"/>
      <c r="G41" s="272"/>
      <c r="H41" s="272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7" spans="1:8" x14ac:dyDescent="0.25">
      <c r="A47" s="4"/>
      <c r="B47" s="4"/>
      <c r="C47" s="4"/>
      <c r="D47" s="4"/>
      <c r="E47" s="4"/>
      <c r="F47" s="4"/>
      <c r="G47" s="4"/>
      <c r="H47" s="4"/>
    </row>
  </sheetData>
  <sheetProtection algorithmName="SHA-512" hashValue="YLCNXv9Zy7aGilTDgcXeWg7wU9eSyHIN/ffLcuOINP+bqiHMXeX5r5VbqPYH0NgIc9koMAcpSAi6ALQfFtDaEA==" saltValue="uK8Rs6WF1v9TqEdAFMgmqA==" spinCount="100000" sheet="1" objects="1" scenarios="1" selectLockedCells="1"/>
  <mergeCells count="5">
    <mergeCell ref="A12:H12"/>
    <mergeCell ref="A41:H41"/>
    <mergeCell ref="A22:C22"/>
    <mergeCell ref="D22:H22"/>
    <mergeCell ref="A24:H24"/>
  </mergeCells>
  <conditionalFormatting sqref="D22:H22">
    <cfRule type="cellIs" dxfId="13" priority="1" operator="notEqual">
      <formula>"À Compléter"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orientation="portrait" horizontalDpi="0" verticalDpi="0" r:id="rId1"/>
  <headerFooter>
    <oddFooter>&amp;CPage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4D727-080C-4AAC-89C1-372F333AC47B}">
  <sheetPr>
    <pageSetUpPr fitToPage="1"/>
  </sheetPr>
  <dimension ref="A1:S128"/>
  <sheetViews>
    <sheetView workbookViewId="0">
      <selection activeCell="G16" sqref="G16"/>
    </sheetView>
  </sheetViews>
  <sheetFormatPr baseColWidth="10" defaultColWidth="11.42578125" defaultRowHeight="13.5" x14ac:dyDescent="0.25"/>
  <cols>
    <col min="1" max="1" width="11.42578125" style="77" customWidth="1"/>
    <col min="2" max="2" width="14.42578125" style="78" customWidth="1"/>
    <col min="3" max="3" width="10.7109375" style="77" customWidth="1"/>
    <col min="4" max="4" width="18.7109375" style="77" customWidth="1"/>
    <col min="5" max="5" width="22.140625" style="77" customWidth="1"/>
    <col min="6" max="6" width="10" style="77" customWidth="1"/>
    <col min="7" max="18" width="10.5703125" style="77" customWidth="1"/>
    <col min="19" max="19" width="17.85546875" style="79" customWidth="1"/>
    <col min="20" max="16384" width="11.42578125" style="77"/>
  </cols>
  <sheetData>
    <row r="1" spans="1:19" ht="14.25" thickBot="1" x14ac:dyDescent="0.3"/>
    <row r="2" spans="1:19" s="2" customFormat="1" ht="13.5" customHeight="1" x14ac:dyDescent="0.25">
      <c r="C2" s="279" t="s">
        <v>404</v>
      </c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1"/>
    </row>
    <row r="3" spans="1:19" s="2" customFormat="1" ht="13.5" customHeight="1" x14ac:dyDescent="0.25">
      <c r="C3" s="282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4"/>
    </row>
    <row r="4" spans="1:19" s="2" customFormat="1" ht="13.5" customHeight="1" x14ac:dyDescent="0.25">
      <c r="C4" s="282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4"/>
    </row>
    <row r="5" spans="1:19" s="2" customFormat="1" ht="14.25" customHeight="1" thickBot="1" x14ac:dyDescent="0.3">
      <c r="C5" s="285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7"/>
    </row>
    <row r="7" spans="1:19" ht="14.25" thickBot="1" x14ac:dyDescent="0.3"/>
    <row r="8" spans="1:19" s="80" customFormat="1" ht="29.25" customHeight="1" thickBot="1" x14ac:dyDescent="0.3">
      <c r="A8" s="313" t="s">
        <v>1</v>
      </c>
      <c r="B8" s="314"/>
      <c r="C8" s="306" t="str">
        <f>IF('Page de Garde'!$D$22="À compléter","Complétion Automatique",'Page de Garde'!$D$22)</f>
        <v>Complétion Automatique</v>
      </c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8"/>
    </row>
    <row r="10" spans="1:19" ht="26.25" customHeight="1" x14ac:dyDescent="0.25">
      <c r="A10" s="288" t="s">
        <v>408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</row>
    <row r="11" spans="1:19" ht="14.25" thickBot="1" x14ac:dyDescent="0.3"/>
    <row r="12" spans="1:19" s="81" customFormat="1" ht="20.25" customHeight="1" x14ac:dyDescent="0.25">
      <c r="A12" s="315" t="s">
        <v>5</v>
      </c>
      <c r="B12" s="318" t="s">
        <v>2</v>
      </c>
      <c r="C12" s="318"/>
      <c r="D12" s="318"/>
      <c r="E12" s="318" t="s">
        <v>6</v>
      </c>
      <c r="F12" s="318" t="s">
        <v>7</v>
      </c>
      <c r="G12" s="304" t="s">
        <v>8</v>
      </c>
      <c r="H12" s="304"/>
      <c r="I12" s="304"/>
      <c r="J12" s="305"/>
      <c r="K12" s="304" t="s">
        <v>405</v>
      </c>
      <c r="L12" s="304"/>
      <c r="M12" s="304"/>
      <c r="N12" s="305"/>
      <c r="O12" s="303" t="s">
        <v>406</v>
      </c>
      <c r="P12" s="304"/>
      <c r="Q12" s="304"/>
      <c r="R12" s="304"/>
      <c r="S12" s="305"/>
    </row>
    <row r="13" spans="1:19" x14ac:dyDescent="0.25">
      <c r="A13" s="316"/>
      <c r="B13" s="319"/>
      <c r="C13" s="319"/>
      <c r="D13" s="319"/>
      <c r="E13" s="319"/>
      <c r="F13" s="319"/>
      <c r="G13" s="311" t="s">
        <v>9</v>
      </c>
      <c r="H13" s="310"/>
      <c r="I13" s="311" t="s">
        <v>10</v>
      </c>
      <c r="J13" s="321"/>
      <c r="K13" s="311" t="s">
        <v>9</v>
      </c>
      <c r="L13" s="310"/>
      <c r="M13" s="311" t="s">
        <v>10</v>
      </c>
      <c r="N13" s="321"/>
      <c r="O13" s="309" t="s">
        <v>9</v>
      </c>
      <c r="P13" s="310"/>
      <c r="Q13" s="311" t="s">
        <v>10</v>
      </c>
      <c r="R13" s="312"/>
      <c r="S13" s="301" t="s">
        <v>407</v>
      </c>
    </row>
    <row r="14" spans="1:19" x14ac:dyDescent="0.25">
      <c r="A14" s="317"/>
      <c r="B14" s="320"/>
      <c r="C14" s="320"/>
      <c r="D14" s="320"/>
      <c r="E14" s="320"/>
      <c r="F14" s="320"/>
      <c r="G14" s="82" t="s">
        <v>11</v>
      </c>
      <c r="H14" s="83" t="s">
        <v>12</v>
      </c>
      <c r="I14" s="82" t="s">
        <v>11</v>
      </c>
      <c r="J14" s="84" t="s">
        <v>12</v>
      </c>
      <c r="K14" s="82" t="s">
        <v>11</v>
      </c>
      <c r="L14" s="83" t="s">
        <v>12</v>
      </c>
      <c r="M14" s="82" t="s">
        <v>11</v>
      </c>
      <c r="N14" s="84" t="s">
        <v>12</v>
      </c>
      <c r="O14" s="85" t="s">
        <v>11</v>
      </c>
      <c r="P14" s="83" t="s">
        <v>12</v>
      </c>
      <c r="Q14" s="82" t="s">
        <v>11</v>
      </c>
      <c r="R14" s="86" t="s">
        <v>12</v>
      </c>
      <c r="S14" s="302"/>
    </row>
    <row r="15" spans="1:19" s="93" customFormat="1" ht="18" customHeight="1" x14ac:dyDescent="0.25">
      <c r="A15" s="87">
        <v>1</v>
      </c>
      <c r="B15" s="325" t="s">
        <v>13</v>
      </c>
      <c r="C15" s="325"/>
      <c r="D15" s="325"/>
      <c r="E15" s="88"/>
      <c r="F15" s="88"/>
      <c r="G15" s="89"/>
      <c r="H15" s="89"/>
      <c r="I15" s="89"/>
      <c r="J15" s="90"/>
      <c r="K15" s="89"/>
      <c r="L15" s="89"/>
      <c r="M15" s="89"/>
      <c r="N15" s="90"/>
      <c r="O15" s="89"/>
      <c r="P15" s="89"/>
      <c r="Q15" s="89"/>
      <c r="R15" s="91"/>
      <c r="S15" s="92"/>
    </row>
    <row r="16" spans="1:19" ht="16.5" customHeight="1" x14ac:dyDescent="0.25">
      <c r="A16" s="94" t="s">
        <v>14</v>
      </c>
      <c r="B16" s="326" t="s">
        <v>15</v>
      </c>
      <c r="C16" s="326"/>
      <c r="D16" s="326"/>
      <c r="E16" s="95" t="s">
        <v>16</v>
      </c>
      <c r="F16" s="95" t="s">
        <v>17</v>
      </c>
      <c r="G16" s="25"/>
      <c r="H16" s="26"/>
      <c r="I16" s="25"/>
      <c r="J16" s="27"/>
      <c r="K16" s="96">
        <v>7</v>
      </c>
      <c r="L16" s="97">
        <v>7</v>
      </c>
      <c r="M16" s="96">
        <v>7</v>
      </c>
      <c r="N16" s="98">
        <v>7</v>
      </c>
      <c r="O16" s="99" t="str">
        <f>IF(OR(G16=0,G16="-",K16=0,K16="-"),"-",G16*K16)</f>
        <v>-</v>
      </c>
      <c r="P16" s="100" t="str">
        <f t="shared" ref="P16:R16" si="0">IF(OR(H16=0,H16="-",L16=0,L16="-"),"-",H16*L16)</f>
        <v>-</v>
      </c>
      <c r="Q16" s="99" t="str">
        <f t="shared" si="0"/>
        <v>-</v>
      </c>
      <c r="R16" s="101" t="str">
        <f t="shared" si="0"/>
        <v>-</v>
      </c>
      <c r="S16" s="102" t="str">
        <f>IF(SUM(O16:R16)=0,"-",SUM(O16:R16))</f>
        <v>-</v>
      </c>
    </row>
    <row r="17" spans="1:19" ht="16.5" customHeight="1" x14ac:dyDescent="0.25">
      <c r="A17" s="103" t="s">
        <v>18</v>
      </c>
      <c r="B17" s="327" t="s">
        <v>15</v>
      </c>
      <c r="C17" s="327"/>
      <c r="D17" s="327"/>
      <c r="E17" s="104" t="s">
        <v>19</v>
      </c>
      <c r="F17" s="104" t="s">
        <v>17</v>
      </c>
      <c r="G17" s="28"/>
      <c r="H17" s="29"/>
      <c r="I17" s="28"/>
      <c r="J17" s="30"/>
      <c r="K17" s="105">
        <v>7</v>
      </c>
      <c r="L17" s="106">
        <v>7</v>
      </c>
      <c r="M17" s="105">
        <v>7</v>
      </c>
      <c r="N17" s="107">
        <v>7</v>
      </c>
      <c r="O17" s="108" t="str">
        <f t="shared" ref="O17:O19" si="1">IF(OR(G17=0,G17="-",K17=0,K17="-"),"-",G17*K17)</f>
        <v>-</v>
      </c>
      <c r="P17" s="109" t="str">
        <f t="shared" ref="P17:P19" si="2">IF(OR(H17=0,H17="-",L17=0,L17="-"),"-",H17*L17)</f>
        <v>-</v>
      </c>
      <c r="Q17" s="108" t="str">
        <f t="shared" ref="Q17:Q19" si="3">IF(OR(I17=0,I17="-",M17=0,M17="-"),"-",I17*M17)</f>
        <v>-</v>
      </c>
      <c r="R17" s="110" t="str">
        <f t="shared" ref="R17:R19" si="4">IF(OR(J17=0,J17="-",N17=0,N17="-"),"-",J17*N17)</f>
        <v>-</v>
      </c>
      <c r="S17" s="111" t="str">
        <f t="shared" ref="S17:S19" si="5">IF(SUM(O17:R17)=0,"-",SUM(O17:R17))</f>
        <v>-</v>
      </c>
    </row>
    <row r="18" spans="1:19" ht="16.5" customHeight="1" x14ac:dyDescent="0.25">
      <c r="A18" s="103" t="s">
        <v>20</v>
      </c>
      <c r="B18" s="327" t="s">
        <v>15</v>
      </c>
      <c r="C18" s="327"/>
      <c r="D18" s="327"/>
      <c r="E18" s="104" t="s">
        <v>21</v>
      </c>
      <c r="F18" s="104" t="s">
        <v>17</v>
      </c>
      <c r="G18" s="28"/>
      <c r="H18" s="29"/>
      <c r="I18" s="28"/>
      <c r="J18" s="30"/>
      <c r="K18" s="105">
        <v>7</v>
      </c>
      <c r="L18" s="106">
        <v>7</v>
      </c>
      <c r="M18" s="105">
        <v>7</v>
      </c>
      <c r="N18" s="107">
        <v>7</v>
      </c>
      <c r="O18" s="108" t="str">
        <f t="shared" si="1"/>
        <v>-</v>
      </c>
      <c r="P18" s="109" t="str">
        <f t="shared" si="2"/>
        <v>-</v>
      </c>
      <c r="Q18" s="108" t="str">
        <f t="shared" si="3"/>
        <v>-</v>
      </c>
      <c r="R18" s="110" t="str">
        <f t="shared" si="4"/>
        <v>-</v>
      </c>
      <c r="S18" s="111" t="str">
        <f t="shared" si="5"/>
        <v>-</v>
      </c>
    </row>
    <row r="19" spans="1:19" ht="16.5" customHeight="1" x14ac:dyDescent="0.25">
      <c r="A19" s="112" t="s">
        <v>22</v>
      </c>
      <c r="B19" s="328" t="s">
        <v>15</v>
      </c>
      <c r="C19" s="328"/>
      <c r="D19" s="328"/>
      <c r="E19" s="113" t="s">
        <v>23</v>
      </c>
      <c r="F19" s="113" t="s">
        <v>17</v>
      </c>
      <c r="G19" s="31"/>
      <c r="H19" s="32"/>
      <c r="I19" s="31"/>
      <c r="J19" s="33"/>
      <c r="K19" s="114">
        <v>7</v>
      </c>
      <c r="L19" s="115">
        <v>7</v>
      </c>
      <c r="M19" s="114">
        <v>7</v>
      </c>
      <c r="N19" s="116">
        <v>7</v>
      </c>
      <c r="O19" s="117" t="str">
        <f t="shared" si="1"/>
        <v>-</v>
      </c>
      <c r="P19" s="118" t="str">
        <f t="shared" si="2"/>
        <v>-</v>
      </c>
      <c r="Q19" s="117" t="str">
        <f t="shared" si="3"/>
        <v>-</v>
      </c>
      <c r="R19" s="119" t="str">
        <f t="shared" si="4"/>
        <v>-</v>
      </c>
      <c r="S19" s="120" t="str">
        <f t="shared" si="5"/>
        <v>-</v>
      </c>
    </row>
    <row r="20" spans="1:19" ht="18" customHeight="1" x14ac:dyDescent="0.25">
      <c r="A20" s="121" t="s">
        <v>24</v>
      </c>
      <c r="B20" s="325" t="s">
        <v>25</v>
      </c>
      <c r="C20" s="325"/>
      <c r="D20" s="325"/>
      <c r="E20" s="88"/>
      <c r="F20" s="88"/>
      <c r="G20" s="122"/>
      <c r="H20" s="122"/>
      <c r="I20" s="122"/>
      <c r="J20" s="123"/>
      <c r="K20" s="124"/>
      <c r="L20" s="124"/>
      <c r="M20" s="124"/>
      <c r="N20" s="125"/>
      <c r="O20" s="124"/>
      <c r="P20" s="124"/>
      <c r="Q20" s="124"/>
      <c r="R20" s="126"/>
      <c r="S20" s="127"/>
    </row>
    <row r="21" spans="1:19" ht="16.5" customHeight="1" x14ac:dyDescent="0.25">
      <c r="A21" s="94" t="s">
        <v>26</v>
      </c>
      <c r="B21" s="326" t="s">
        <v>27</v>
      </c>
      <c r="C21" s="326"/>
      <c r="D21" s="326"/>
      <c r="E21" s="95" t="s">
        <v>28</v>
      </c>
      <c r="F21" s="95" t="s">
        <v>29</v>
      </c>
      <c r="G21" s="46"/>
      <c r="H21" s="128" t="s">
        <v>413</v>
      </c>
      <c r="I21" s="129" t="s">
        <v>413</v>
      </c>
      <c r="J21" s="130" t="s">
        <v>413</v>
      </c>
      <c r="K21" s="131">
        <v>449</v>
      </c>
      <c r="L21" s="132" t="s">
        <v>413</v>
      </c>
      <c r="M21" s="131" t="s">
        <v>413</v>
      </c>
      <c r="N21" s="133" t="s">
        <v>413</v>
      </c>
      <c r="O21" s="99" t="str">
        <f t="shared" ref="O21:O81" si="6">IF(OR(G21=0,G21="-",K21=0,K21="-"),"-",G21*K21)</f>
        <v>-</v>
      </c>
      <c r="P21" s="100" t="str">
        <f t="shared" ref="P21:P81" si="7">IF(OR(H21=0,H21="-",L21=0,L21="-"),"-",H21*L21)</f>
        <v>-</v>
      </c>
      <c r="Q21" s="99" t="str">
        <f t="shared" ref="Q21:Q81" si="8">IF(OR(I21=0,I21="-",M21=0,M21="-"),"-",I21*M21)</f>
        <v>-</v>
      </c>
      <c r="R21" s="101" t="str">
        <f t="shared" ref="R21:R81" si="9">IF(OR(J21=0,J21="-",N21=0,N21="-"),"-",J21*N21)</f>
        <v>-</v>
      </c>
      <c r="S21" s="102" t="str">
        <f t="shared" ref="S21:S81" si="10">IF(SUM(O21:R21)=0,"-",SUM(O21:R21))</f>
        <v>-</v>
      </c>
    </row>
    <row r="22" spans="1:19" ht="16.5" customHeight="1" x14ac:dyDescent="0.25">
      <c r="A22" s="94" t="s">
        <v>30</v>
      </c>
      <c r="B22" s="327" t="s">
        <v>31</v>
      </c>
      <c r="C22" s="327"/>
      <c r="D22" s="327"/>
      <c r="E22" s="104" t="s">
        <v>28</v>
      </c>
      <c r="F22" s="104" t="s">
        <v>29</v>
      </c>
      <c r="G22" s="47"/>
      <c r="H22" s="134" t="s">
        <v>413</v>
      </c>
      <c r="I22" s="135" t="s">
        <v>413</v>
      </c>
      <c r="J22" s="136" t="s">
        <v>413</v>
      </c>
      <c r="K22" s="137">
        <v>3166</v>
      </c>
      <c r="L22" s="138" t="s">
        <v>413</v>
      </c>
      <c r="M22" s="137" t="s">
        <v>413</v>
      </c>
      <c r="N22" s="139" t="s">
        <v>413</v>
      </c>
      <c r="O22" s="108" t="str">
        <f t="shared" si="6"/>
        <v>-</v>
      </c>
      <c r="P22" s="109" t="str">
        <f t="shared" si="7"/>
        <v>-</v>
      </c>
      <c r="Q22" s="108" t="str">
        <f t="shared" si="8"/>
        <v>-</v>
      </c>
      <c r="R22" s="110" t="str">
        <f t="shared" si="9"/>
        <v>-</v>
      </c>
      <c r="S22" s="111" t="str">
        <f t="shared" si="10"/>
        <v>-</v>
      </c>
    </row>
    <row r="23" spans="1:19" ht="16.5" customHeight="1" x14ac:dyDescent="0.25">
      <c r="A23" s="94" t="s">
        <v>32</v>
      </c>
      <c r="B23" s="289" t="s">
        <v>33</v>
      </c>
      <c r="C23" s="290"/>
      <c r="D23" s="291"/>
      <c r="E23" s="104" t="s">
        <v>28</v>
      </c>
      <c r="F23" s="104" t="s">
        <v>29</v>
      </c>
      <c r="G23" s="47"/>
      <c r="H23" s="134" t="s">
        <v>413</v>
      </c>
      <c r="I23" s="47"/>
      <c r="J23" s="136" t="s">
        <v>413</v>
      </c>
      <c r="K23" s="137">
        <v>1005</v>
      </c>
      <c r="L23" s="138" t="s">
        <v>413</v>
      </c>
      <c r="M23" s="137">
        <v>336</v>
      </c>
      <c r="N23" s="139" t="s">
        <v>413</v>
      </c>
      <c r="O23" s="108" t="str">
        <f t="shared" si="6"/>
        <v>-</v>
      </c>
      <c r="P23" s="109" t="str">
        <f t="shared" si="7"/>
        <v>-</v>
      </c>
      <c r="Q23" s="108" t="str">
        <f t="shared" si="8"/>
        <v>-</v>
      </c>
      <c r="R23" s="110" t="str">
        <f t="shared" si="9"/>
        <v>-</v>
      </c>
      <c r="S23" s="111" t="str">
        <f t="shared" si="10"/>
        <v>-</v>
      </c>
    </row>
    <row r="24" spans="1:19" ht="16.5" customHeight="1" x14ac:dyDescent="0.25">
      <c r="A24" s="94" t="s">
        <v>34</v>
      </c>
      <c r="B24" s="292"/>
      <c r="C24" s="293"/>
      <c r="D24" s="294"/>
      <c r="E24" s="104" t="s">
        <v>35</v>
      </c>
      <c r="F24" s="104" t="s">
        <v>29</v>
      </c>
      <c r="G24" s="47"/>
      <c r="H24" s="134" t="s">
        <v>413</v>
      </c>
      <c r="I24" s="135" t="s">
        <v>413</v>
      </c>
      <c r="J24" s="136" t="s">
        <v>413</v>
      </c>
      <c r="K24" s="137">
        <v>19</v>
      </c>
      <c r="L24" s="138" t="s">
        <v>413</v>
      </c>
      <c r="M24" s="137" t="s">
        <v>413</v>
      </c>
      <c r="N24" s="139" t="s">
        <v>413</v>
      </c>
      <c r="O24" s="108" t="str">
        <f t="shared" ref="O24" si="11">IF(OR(G24=0,G24="-",K24=0,K24="-"),"-",G24*K24)</f>
        <v>-</v>
      </c>
      <c r="P24" s="109" t="str">
        <f t="shared" ref="P24" si="12">IF(OR(H24=0,H24="-",L24=0,L24="-"),"-",H24*L24)</f>
        <v>-</v>
      </c>
      <c r="Q24" s="108" t="str">
        <f t="shared" ref="Q24" si="13">IF(OR(I24=0,I24="-",M24=0,M24="-"),"-",I24*M24)</f>
        <v>-</v>
      </c>
      <c r="R24" s="110" t="str">
        <f t="shared" ref="R24" si="14">IF(OR(J24=0,J24="-",N24=0,N24="-"),"-",J24*N24)</f>
        <v>-</v>
      </c>
      <c r="S24" s="111" t="str">
        <f t="shared" ref="S24" si="15">IF(SUM(O24:R24)=0,"-",SUM(O24:R24))</f>
        <v>-</v>
      </c>
    </row>
    <row r="25" spans="1:19" ht="16.5" customHeight="1" x14ac:dyDescent="0.25">
      <c r="A25" s="94" t="s">
        <v>36</v>
      </c>
      <c r="B25" s="295"/>
      <c r="C25" s="296"/>
      <c r="D25" s="297"/>
      <c r="E25" s="104" t="s">
        <v>49</v>
      </c>
      <c r="F25" s="104" t="s">
        <v>29</v>
      </c>
      <c r="G25" s="47"/>
      <c r="H25" s="134" t="s">
        <v>413</v>
      </c>
      <c r="I25" s="135" t="s">
        <v>413</v>
      </c>
      <c r="J25" s="136" t="s">
        <v>413</v>
      </c>
      <c r="K25" s="137">
        <v>32</v>
      </c>
      <c r="L25" s="138" t="s">
        <v>413</v>
      </c>
      <c r="M25" s="137" t="s">
        <v>413</v>
      </c>
      <c r="N25" s="139" t="s">
        <v>413</v>
      </c>
      <c r="O25" s="108" t="str">
        <f t="shared" si="6"/>
        <v>-</v>
      </c>
      <c r="P25" s="109" t="str">
        <f t="shared" si="7"/>
        <v>-</v>
      </c>
      <c r="Q25" s="108" t="str">
        <f t="shared" si="8"/>
        <v>-</v>
      </c>
      <c r="R25" s="110" t="str">
        <f t="shared" si="9"/>
        <v>-</v>
      </c>
      <c r="S25" s="111" t="str">
        <f t="shared" si="10"/>
        <v>-</v>
      </c>
    </row>
    <row r="26" spans="1:19" ht="16.5" customHeight="1" x14ac:dyDescent="0.25">
      <c r="A26" s="94" t="s">
        <v>38</v>
      </c>
      <c r="B26" s="289" t="s">
        <v>37</v>
      </c>
      <c r="C26" s="290"/>
      <c r="D26" s="291"/>
      <c r="E26" s="104" t="s">
        <v>28</v>
      </c>
      <c r="F26" s="104" t="s">
        <v>29</v>
      </c>
      <c r="G26" s="135" t="s">
        <v>413</v>
      </c>
      <c r="H26" s="134" t="s">
        <v>413</v>
      </c>
      <c r="I26" s="135" t="s">
        <v>413</v>
      </c>
      <c r="J26" s="136" t="s">
        <v>413</v>
      </c>
      <c r="K26" s="137" t="s">
        <v>413</v>
      </c>
      <c r="L26" s="138" t="s">
        <v>413</v>
      </c>
      <c r="M26" s="137" t="s">
        <v>413</v>
      </c>
      <c r="N26" s="139" t="s">
        <v>413</v>
      </c>
      <c r="O26" s="108" t="str">
        <f t="shared" si="6"/>
        <v>-</v>
      </c>
      <c r="P26" s="109" t="str">
        <f t="shared" si="7"/>
        <v>-</v>
      </c>
      <c r="Q26" s="108" t="str">
        <f t="shared" si="8"/>
        <v>-</v>
      </c>
      <c r="R26" s="110" t="str">
        <f t="shared" si="9"/>
        <v>-</v>
      </c>
      <c r="S26" s="111" t="str">
        <f t="shared" si="10"/>
        <v>-</v>
      </c>
    </row>
    <row r="27" spans="1:19" ht="16.5" customHeight="1" x14ac:dyDescent="0.25">
      <c r="A27" s="94" t="s">
        <v>39</v>
      </c>
      <c r="B27" s="322"/>
      <c r="C27" s="323"/>
      <c r="D27" s="324"/>
      <c r="E27" s="104" t="s">
        <v>35</v>
      </c>
      <c r="F27" s="104" t="s">
        <v>29</v>
      </c>
      <c r="G27" s="47"/>
      <c r="H27" s="134" t="s">
        <v>413</v>
      </c>
      <c r="I27" s="47"/>
      <c r="J27" s="136" t="s">
        <v>413</v>
      </c>
      <c r="K27" s="137">
        <v>10</v>
      </c>
      <c r="L27" s="138" t="s">
        <v>413</v>
      </c>
      <c r="M27" s="137">
        <v>10</v>
      </c>
      <c r="N27" s="139" t="s">
        <v>413</v>
      </c>
      <c r="O27" s="108" t="str">
        <f t="shared" si="6"/>
        <v>-</v>
      </c>
      <c r="P27" s="109" t="str">
        <f t="shared" si="7"/>
        <v>-</v>
      </c>
      <c r="Q27" s="108" t="str">
        <f t="shared" si="8"/>
        <v>-</v>
      </c>
      <c r="R27" s="110" t="str">
        <f t="shared" si="9"/>
        <v>-</v>
      </c>
      <c r="S27" s="111" t="str">
        <f t="shared" si="10"/>
        <v>-</v>
      </c>
    </row>
    <row r="28" spans="1:19" ht="16.5" customHeight="1" x14ac:dyDescent="0.25">
      <c r="A28" s="94" t="s">
        <v>41</v>
      </c>
      <c r="B28" s="289" t="s">
        <v>40</v>
      </c>
      <c r="C28" s="290"/>
      <c r="D28" s="291"/>
      <c r="E28" s="104" t="s">
        <v>28</v>
      </c>
      <c r="F28" s="104" t="s">
        <v>29</v>
      </c>
      <c r="G28" s="47"/>
      <c r="H28" s="134" t="s">
        <v>413</v>
      </c>
      <c r="I28" s="135" t="s">
        <v>413</v>
      </c>
      <c r="J28" s="136" t="s">
        <v>413</v>
      </c>
      <c r="K28" s="137">
        <v>193</v>
      </c>
      <c r="L28" s="138" t="s">
        <v>413</v>
      </c>
      <c r="M28" s="137" t="s">
        <v>413</v>
      </c>
      <c r="N28" s="139" t="s">
        <v>413</v>
      </c>
      <c r="O28" s="108" t="str">
        <f t="shared" si="6"/>
        <v>-</v>
      </c>
      <c r="P28" s="109" t="str">
        <f t="shared" si="7"/>
        <v>-</v>
      </c>
      <c r="Q28" s="108" t="str">
        <f t="shared" si="8"/>
        <v>-</v>
      </c>
      <c r="R28" s="110" t="str">
        <f t="shared" si="9"/>
        <v>-</v>
      </c>
      <c r="S28" s="111" t="str">
        <f t="shared" si="10"/>
        <v>-</v>
      </c>
    </row>
    <row r="29" spans="1:19" ht="16.5" customHeight="1" x14ac:dyDescent="0.25">
      <c r="A29" s="94" t="s">
        <v>42</v>
      </c>
      <c r="B29" s="322"/>
      <c r="C29" s="323"/>
      <c r="D29" s="324"/>
      <c r="E29" s="104" t="s">
        <v>35</v>
      </c>
      <c r="F29" s="104" t="s">
        <v>29</v>
      </c>
      <c r="G29" s="135" t="s">
        <v>413</v>
      </c>
      <c r="H29" s="134" t="s">
        <v>413</v>
      </c>
      <c r="I29" s="135" t="s">
        <v>413</v>
      </c>
      <c r="J29" s="136" t="s">
        <v>413</v>
      </c>
      <c r="K29" s="137" t="s">
        <v>413</v>
      </c>
      <c r="L29" s="138" t="s">
        <v>413</v>
      </c>
      <c r="M29" s="137" t="s">
        <v>413</v>
      </c>
      <c r="N29" s="139" t="s">
        <v>413</v>
      </c>
      <c r="O29" s="108" t="str">
        <f t="shared" si="6"/>
        <v>-</v>
      </c>
      <c r="P29" s="109" t="str">
        <f t="shared" si="7"/>
        <v>-</v>
      </c>
      <c r="Q29" s="108" t="str">
        <f t="shared" si="8"/>
        <v>-</v>
      </c>
      <c r="R29" s="110" t="str">
        <f t="shared" si="9"/>
        <v>-</v>
      </c>
      <c r="S29" s="111" t="str">
        <f t="shared" si="10"/>
        <v>-</v>
      </c>
    </row>
    <row r="30" spans="1:19" ht="16.5" customHeight="1" x14ac:dyDescent="0.25">
      <c r="A30" s="94" t="s">
        <v>44</v>
      </c>
      <c r="B30" s="289" t="s">
        <v>43</v>
      </c>
      <c r="C30" s="290"/>
      <c r="D30" s="291"/>
      <c r="E30" s="104" t="s">
        <v>28</v>
      </c>
      <c r="F30" s="104" t="s">
        <v>29</v>
      </c>
      <c r="G30" s="47"/>
      <c r="H30" s="134" t="s">
        <v>413</v>
      </c>
      <c r="I30" s="135" t="s">
        <v>413</v>
      </c>
      <c r="J30" s="136" t="s">
        <v>413</v>
      </c>
      <c r="K30" s="137">
        <v>34</v>
      </c>
      <c r="L30" s="138" t="s">
        <v>413</v>
      </c>
      <c r="M30" s="137" t="s">
        <v>413</v>
      </c>
      <c r="N30" s="139" t="s">
        <v>413</v>
      </c>
      <c r="O30" s="108" t="str">
        <f t="shared" si="6"/>
        <v>-</v>
      </c>
      <c r="P30" s="109" t="str">
        <f t="shared" si="7"/>
        <v>-</v>
      </c>
      <c r="Q30" s="108" t="str">
        <f t="shared" si="8"/>
        <v>-</v>
      </c>
      <c r="R30" s="110" t="str">
        <f t="shared" si="9"/>
        <v>-</v>
      </c>
      <c r="S30" s="111" t="str">
        <f t="shared" si="10"/>
        <v>-</v>
      </c>
    </row>
    <row r="31" spans="1:19" ht="16.5" customHeight="1" x14ac:dyDescent="0.25">
      <c r="A31" s="94" t="s">
        <v>45</v>
      </c>
      <c r="B31" s="322"/>
      <c r="C31" s="323"/>
      <c r="D31" s="324"/>
      <c r="E31" s="104" t="s">
        <v>35</v>
      </c>
      <c r="F31" s="104" t="s">
        <v>29</v>
      </c>
      <c r="G31" s="135" t="s">
        <v>413</v>
      </c>
      <c r="H31" s="134" t="s">
        <v>413</v>
      </c>
      <c r="I31" s="135" t="s">
        <v>413</v>
      </c>
      <c r="J31" s="136" t="s">
        <v>413</v>
      </c>
      <c r="K31" s="137" t="s">
        <v>413</v>
      </c>
      <c r="L31" s="138" t="s">
        <v>413</v>
      </c>
      <c r="M31" s="137" t="s">
        <v>413</v>
      </c>
      <c r="N31" s="139" t="s">
        <v>413</v>
      </c>
      <c r="O31" s="108" t="str">
        <f t="shared" si="6"/>
        <v>-</v>
      </c>
      <c r="P31" s="109" t="str">
        <f t="shared" si="7"/>
        <v>-</v>
      </c>
      <c r="Q31" s="108" t="str">
        <f t="shared" si="8"/>
        <v>-</v>
      </c>
      <c r="R31" s="110" t="str">
        <f t="shared" si="9"/>
        <v>-</v>
      </c>
      <c r="S31" s="111" t="str">
        <f t="shared" si="10"/>
        <v>-</v>
      </c>
    </row>
    <row r="32" spans="1:19" ht="16.5" customHeight="1" x14ac:dyDescent="0.25">
      <c r="A32" s="94" t="s">
        <v>47</v>
      </c>
      <c r="B32" s="327" t="s">
        <v>46</v>
      </c>
      <c r="C32" s="327"/>
      <c r="D32" s="327"/>
      <c r="E32" s="104" t="s">
        <v>28</v>
      </c>
      <c r="F32" s="104" t="s">
        <v>29</v>
      </c>
      <c r="G32" s="47"/>
      <c r="H32" s="134" t="s">
        <v>413</v>
      </c>
      <c r="I32" s="47"/>
      <c r="J32" s="136" t="s">
        <v>413</v>
      </c>
      <c r="K32" s="137">
        <v>4183</v>
      </c>
      <c r="L32" s="138" t="s">
        <v>413</v>
      </c>
      <c r="M32" s="137">
        <v>2800</v>
      </c>
      <c r="N32" s="139" t="s">
        <v>413</v>
      </c>
      <c r="O32" s="108" t="str">
        <f t="shared" si="6"/>
        <v>-</v>
      </c>
      <c r="P32" s="109" t="str">
        <f t="shared" si="7"/>
        <v>-</v>
      </c>
      <c r="Q32" s="108" t="str">
        <f t="shared" si="8"/>
        <v>-</v>
      </c>
      <c r="R32" s="110" t="str">
        <f t="shared" si="9"/>
        <v>-</v>
      </c>
      <c r="S32" s="111" t="str">
        <f t="shared" si="10"/>
        <v>-</v>
      </c>
    </row>
    <row r="33" spans="1:19" ht="16.5" customHeight="1" x14ac:dyDescent="0.25">
      <c r="A33" s="94" t="s">
        <v>48</v>
      </c>
      <c r="B33" s="327"/>
      <c r="C33" s="327"/>
      <c r="D33" s="327"/>
      <c r="E33" s="104" t="s">
        <v>35</v>
      </c>
      <c r="F33" s="104" t="s">
        <v>29</v>
      </c>
      <c r="G33" s="47"/>
      <c r="H33" s="134" t="s">
        <v>413</v>
      </c>
      <c r="I33" s="47"/>
      <c r="J33" s="136" t="s">
        <v>413</v>
      </c>
      <c r="K33" s="137">
        <v>4052</v>
      </c>
      <c r="L33" s="138" t="s">
        <v>413</v>
      </c>
      <c r="M33" s="137">
        <v>3932</v>
      </c>
      <c r="N33" s="139" t="s">
        <v>413</v>
      </c>
      <c r="O33" s="108" t="str">
        <f t="shared" si="6"/>
        <v>-</v>
      </c>
      <c r="P33" s="109" t="str">
        <f t="shared" si="7"/>
        <v>-</v>
      </c>
      <c r="Q33" s="108" t="str">
        <f t="shared" si="8"/>
        <v>-</v>
      </c>
      <c r="R33" s="110" t="str">
        <f t="shared" si="9"/>
        <v>-</v>
      </c>
      <c r="S33" s="111" t="str">
        <f t="shared" si="10"/>
        <v>-</v>
      </c>
    </row>
    <row r="34" spans="1:19" ht="16.5" customHeight="1" x14ac:dyDescent="0.25">
      <c r="A34" s="94" t="s">
        <v>50</v>
      </c>
      <c r="B34" s="327"/>
      <c r="C34" s="327"/>
      <c r="D34" s="327"/>
      <c r="E34" s="104" t="s">
        <v>49</v>
      </c>
      <c r="F34" s="104" t="s">
        <v>29</v>
      </c>
      <c r="G34" s="47"/>
      <c r="H34" s="134" t="s">
        <v>413</v>
      </c>
      <c r="I34" s="47"/>
      <c r="J34" s="136" t="s">
        <v>413</v>
      </c>
      <c r="K34" s="137">
        <v>10306.299999999999</v>
      </c>
      <c r="L34" s="138" t="s">
        <v>413</v>
      </c>
      <c r="M34" s="137">
        <v>5140</v>
      </c>
      <c r="N34" s="139" t="s">
        <v>413</v>
      </c>
      <c r="O34" s="140" t="str">
        <f t="shared" si="6"/>
        <v>-</v>
      </c>
      <c r="P34" s="141" t="str">
        <f t="shared" si="7"/>
        <v>-</v>
      </c>
      <c r="Q34" s="140" t="str">
        <f t="shared" si="8"/>
        <v>-</v>
      </c>
      <c r="R34" s="142" t="str">
        <f t="shared" si="9"/>
        <v>-</v>
      </c>
      <c r="S34" s="111" t="str">
        <f t="shared" si="10"/>
        <v>-</v>
      </c>
    </row>
    <row r="35" spans="1:19" ht="16.5" customHeight="1" x14ac:dyDescent="0.25">
      <c r="A35" s="94" t="s">
        <v>52</v>
      </c>
      <c r="B35" s="327" t="s">
        <v>51</v>
      </c>
      <c r="C35" s="327"/>
      <c r="D35" s="327"/>
      <c r="E35" s="104" t="s">
        <v>28</v>
      </c>
      <c r="F35" s="104" t="s">
        <v>29</v>
      </c>
      <c r="G35" s="47"/>
      <c r="H35" s="134" t="s">
        <v>413</v>
      </c>
      <c r="I35" s="47"/>
      <c r="J35" s="136" t="s">
        <v>413</v>
      </c>
      <c r="K35" s="137">
        <v>330</v>
      </c>
      <c r="L35" s="138" t="s">
        <v>413</v>
      </c>
      <c r="M35" s="137">
        <v>245</v>
      </c>
      <c r="N35" s="139" t="s">
        <v>413</v>
      </c>
      <c r="O35" s="108" t="str">
        <f t="shared" si="6"/>
        <v>-</v>
      </c>
      <c r="P35" s="109" t="str">
        <f t="shared" si="7"/>
        <v>-</v>
      </c>
      <c r="Q35" s="108" t="str">
        <f t="shared" si="8"/>
        <v>-</v>
      </c>
      <c r="R35" s="110" t="str">
        <f t="shared" si="9"/>
        <v>-</v>
      </c>
      <c r="S35" s="111" t="str">
        <f t="shared" si="10"/>
        <v>-</v>
      </c>
    </row>
    <row r="36" spans="1:19" ht="16.5" customHeight="1" x14ac:dyDescent="0.25">
      <c r="A36" s="94" t="s">
        <v>53</v>
      </c>
      <c r="B36" s="327"/>
      <c r="C36" s="327"/>
      <c r="D36" s="327"/>
      <c r="E36" s="104" t="s">
        <v>35</v>
      </c>
      <c r="F36" s="104" t="s">
        <v>29</v>
      </c>
      <c r="G36" s="47"/>
      <c r="H36" s="134" t="s">
        <v>413</v>
      </c>
      <c r="I36" s="47"/>
      <c r="J36" s="136" t="s">
        <v>413</v>
      </c>
      <c r="K36" s="137">
        <v>1454</v>
      </c>
      <c r="L36" s="138" t="s">
        <v>413</v>
      </c>
      <c r="M36" s="137">
        <v>244</v>
      </c>
      <c r="N36" s="139" t="s">
        <v>413</v>
      </c>
      <c r="O36" s="108" t="str">
        <f t="shared" si="6"/>
        <v>-</v>
      </c>
      <c r="P36" s="109" t="str">
        <f t="shared" si="7"/>
        <v>-</v>
      </c>
      <c r="Q36" s="108" t="str">
        <f t="shared" si="8"/>
        <v>-</v>
      </c>
      <c r="R36" s="110" t="str">
        <f t="shared" si="9"/>
        <v>-</v>
      </c>
      <c r="S36" s="111" t="str">
        <f t="shared" si="10"/>
        <v>-</v>
      </c>
    </row>
    <row r="37" spans="1:19" ht="16.5" customHeight="1" x14ac:dyDescent="0.25">
      <c r="A37" s="94" t="s">
        <v>54</v>
      </c>
      <c r="B37" s="327"/>
      <c r="C37" s="327"/>
      <c r="D37" s="327"/>
      <c r="E37" s="104" t="s">
        <v>49</v>
      </c>
      <c r="F37" s="104" t="s">
        <v>29</v>
      </c>
      <c r="G37" s="47"/>
      <c r="H37" s="134" t="s">
        <v>413</v>
      </c>
      <c r="I37" s="47"/>
      <c r="J37" s="136" t="s">
        <v>413</v>
      </c>
      <c r="K37" s="137">
        <v>992</v>
      </c>
      <c r="L37" s="138" t="s">
        <v>413</v>
      </c>
      <c r="M37" s="137">
        <v>992</v>
      </c>
      <c r="N37" s="139" t="s">
        <v>413</v>
      </c>
      <c r="O37" s="108" t="str">
        <f t="shared" si="6"/>
        <v>-</v>
      </c>
      <c r="P37" s="109" t="str">
        <f t="shared" si="7"/>
        <v>-</v>
      </c>
      <c r="Q37" s="108" t="str">
        <f t="shared" si="8"/>
        <v>-</v>
      </c>
      <c r="R37" s="110" t="str">
        <f t="shared" si="9"/>
        <v>-</v>
      </c>
      <c r="S37" s="111" t="str">
        <f t="shared" si="10"/>
        <v>-</v>
      </c>
    </row>
    <row r="38" spans="1:19" ht="16.5" customHeight="1" x14ac:dyDescent="0.25">
      <c r="A38" s="94" t="s">
        <v>56</v>
      </c>
      <c r="B38" s="289" t="s">
        <v>55</v>
      </c>
      <c r="C38" s="290"/>
      <c r="D38" s="291"/>
      <c r="E38" s="104" t="s">
        <v>28</v>
      </c>
      <c r="F38" s="104" t="s">
        <v>29</v>
      </c>
      <c r="G38" s="47"/>
      <c r="H38" s="134" t="s">
        <v>413</v>
      </c>
      <c r="I38" s="47"/>
      <c r="J38" s="136" t="s">
        <v>413</v>
      </c>
      <c r="K38" s="137">
        <v>475</v>
      </c>
      <c r="L38" s="138" t="s">
        <v>413</v>
      </c>
      <c r="M38" s="137">
        <v>259</v>
      </c>
      <c r="N38" s="139" t="s">
        <v>413</v>
      </c>
      <c r="O38" s="108" t="str">
        <f t="shared" si="6"/>
        <v>-</v>
      </c>
      <c r="P38" s="109" t="str">
        <f t="shared" si="7"/>
        <v>-</v>
      </c>
      <c r="Q38" s="108" t="str">
        <f t="shared" si="8"/>
        <v>-</v>
      </c>
      <c r="R38" s="110" t="str">
        <f t="shared" si="9"/>
        <v>-</v>
      </c>
      <c r="S38" s="111" t="str">
        <f t="shared" si="10"/>
        <v>-</v>
      </c>
    </row>
    <row r="39" spans="1:19" ht="16.5" customHeight="1" x14ac:dyDescent="0.25">
      <c r="A39" s="94" t="s">
        <v>57</v>
      </c>
      <c r="B39" s="295"/>
      <c r="C39" s="296"/>
      <c r="D39" s="297"/>
      <c r="E39" s="104" t="s">
        <v>35</v>
      </c>
      <c r="F39" s="104" t="s">
        <v>29</v>
      </c>
      <c r="G39" s="135" t="s">
        <v>413</v>
      </c>
      <c r="H39" s="134" t="s">
        <v>413</v>
      </c>
      <c r="I39" s="135" t="s">
        <v>413</v>
      </c>
      <c r="J39" s="136" t="s">
        <v>413</v>
      </c>
      <c r="K39" s="137" t="s">
        <v>413</v>
      </c>
      <c r="L39" s="138" t="s">
        <v>413</v>
      </c>
      <c r="M39" s="137" t="s">
        <v>413</v>
      </c>
      <c r="N39" s="139" t="s">
        <v>413</v>
      </c>
      <c r="O39" s="108" t="str">
        <f t="shared" si="6"/>
        <v>-</v>
      </c>
      <c r="P39" s="109" t="str">
        <f t="shared" si="7"/>
        <v>-</v>
      </c>
      <c r="Q39" s="108" t="str">
        <f t="shared" si="8"/>
        <v>-</v>
      </c>
      <c r="R39" s="110" t="str">
        <f t="shared" si="9"/>
        <v>-</v>
      </c>
      <c r="S39" s="111" t="str">
        <f t="shared" si="10"/>
        <v>-</v>
      </c>
    </row>
    <row r="40" spans="1:19" ht="16.5" customHeight="1" x14ac:dyDescent="0.25">
      <c r="A40" s="94" t="s">
        <v>59</v>
      </c>
      <c r="B40" s="327" t="s">
        <v>58</v>
      </c>
      <c r="C40" s="327"/>
      <c r="D40" s="327"/>
      <c r="E40" s="104" t="s">
        <v>28</v>
      </c>
      <c r="F40" s="104" t="s">
        <v>29</v>
      </c>
      <c r="G40" s="47"/>
      <c r="H40" s="134" t="s">
        <v>413</v>
      </c>
      <c r="I40" s="135" t="s">
        <v>413</v>
      </c>
      <c r="J40" s="136" t="s">
        <v>413</v>
      </c>
      <c r="K40" s="137">
        <v>2265</v>
      </c>
      <c r="L40" s="138" t="s">
        <v>413</v>
      </c>
      <c r="M40" s="137" t="s">
        <v>413</v>
      </c>
      <c r="N40" s="139" t="s">
        <v>413</v>
      </c>
      <c r="O40" s="108" t="str">
        <f t="shared" si="6"/>
        <v>-</v>
      </c>
      <c r="P40" s="109" t="str">
        <f t="shared" si="7"/>
        <v>-</v>
      </c>
      <c r="Q40" s="108" t="str">
        <f t="shared" si="8"/>
        <v>-</v>
      </c>
      <c r="R40" s="110" t="str">
        <f t="shared" si="9"/>
        <v>-</v>
      </c>
      <c r="S40" s="111" t="str">
        <f t="shared" si="10"/>
        <v>-</v>
      </c>
    </row>
    <row r="41" spans="1:19" ht="16.5" customHeight="1" x14ac:dyDescent="0.25">
      <c r="A41" s="94" t="s">
        <v>60</v>
      </c>
      <c r="B41" s="327"/>
      <c r="C41" s="327"/>
      <c r="D41" s="327"/>
      <c r="E41" s="104" t="s">
        <v>35</v>
      </c>
      <c r="F41" s="104" t="s">
        <v>29</v>
      </c>
      <c r="G41" s="47"/>
      <c r="H41" s="134" t="s">
        <v>413</v>
      </c>
      <c r="I41" s="47"/>
      <c r="J41" s="136" t="s">
        <v>413</v>
      </c>
      <c r="K41" s="137">
        <v>993</v>
      </c>
      <c r="L41" s="138" t="s">
        <v>413</v>
      </c>
      <c r="M41" s="137">
        <v>680</v>
      </c>
      <c r="N41" s="139" t="s">
        <v>413</v>
      </c>
      <c r="O41" s="108" t="str">
        <f t="shared" si="6"/>
        <v>-</v>
      </c>
      <c r="P41" s="109" t="str">
        <f t="shared" si="7"/>
        <v>-</v>
      </c>
      <c r="Q41" s="108" t="str">
        <f t="shared" si="8"/>
        <v>-</v>
      </c>
      <c r="R41" s="110" t="str">
        <f t="shared" si="9"/>
        <v>-</v>
      </c>
      <c r="S41" s="111" t="str">
        <f t="shared" si="10"/>
        <v>-</v>
      </c>
    </row>
    <row r="42" spans="1:19" ht="16.5" customHeight="1" x14ac:dyDescent="0.25">
      <c r="A42" s="94" t="s">
        <v>61</v>
      </c>
      <c r="B42" s="327"/>
      <c r="C42" s="327"/>
      <c r="D42" s="327"/>
      <c r="E42" s="104" t="s">
        <v>49</v>
      </c>
      <c r="F42" s="104" t="s">
        <v>29</v>
      </c>
      <c r="G42" s="47"/>
      <c r="H42" s="134" t="s">
        <v>413</v>
      </c>
      <c r="I42" s="135" t="s">
        <v>413</v>
      </c>
      <c r="J42" s="136" t="s">
        <v>413</v>
      </c>
      <c r="K42" s="137">
        <v>3913</v>
      </c>
      <c r="L42" s="138" t="s">
        <v>413</v>
      </c>
      <c r="M42" s="137" t="s">
        <v>413</v>
      </c>
      <c r="N42" s="139" t="s">
        <v>413</v>
      </c>
      <c r="O42" s="108" t="str">
        <f t="shared" si="6"/>
        <v>-</v>
      </c>
      <c r="P42" s="109" t="str">
        <f t="shared" si="7"/>
        <v>-</v>
      </c>
      <c r="Q42" s="108" t="str">
        <f t="shared" si="8"/>
        <v>-</v>
      </c>
      <c r="R42" s="110" t="str">
        <f t="shared" si="9"/>
        <v>-</v>
      </c>
      <c r="S42" s="111" t="str">
        <f t="shared" si="10"/>
        <v>-</v>
      </c>
    </row>
    <row r="43" spans="1:19" ht="16.5" customHeight="1" x14ac:dyDescent="0.25">
      <c r="A43" s="94" t="s">
        <v>62</v>
      </c>
      <c r="B43" s="327" t="s">
        <v>409</v>
      </c>
      <c r="C43" s="327"/>
      <c r="D43" s="327"/>
      <c r="E43" s="104" t="s">
        <v>28</v>
      </c>
      <c r="F43" s="104" t="s">
        <v>29</v>
      </c>
      <c r="G43" s="135" t="s">
        <v>413</v>
      </c>
      <c r="H43" s="134" t="s">
        <v>413</v>
      </c>
      <c r="I43" s="135" t="s">
        <v>413</v>
      </c>
      <c r="J43" s="136" t="s">
        <v>413</v>
      </c>
      <c r="K43" s="137" t="s">
        <v>413</v>
      </c>
      <c r="L43" s="138" t="s">
        <v>413</v>
      </c>
      <c r="M43" s="137" t="s">
        <v>413</v>
      </c>
      <c r="N43" s="139" t="s">
        <v>413</v>
      </c>
      <c r="O43" s="108" t="str">
        <f t="shared" si="6"/>
        <v>-</v>
      </c>
      <c r="P43" s="109" t="str">
        <f t="shared" si="7"/>
        <v>-</v>
      </c>
      <c r="Q43" s="108" t="str">
        <f t="shared" si="8"/>
        <v>-</v>
      </c>
      <c r="R43" s="110" t="str">
        <f t="shared" si="9"/>
        <v>-</v>
      </c>
      <c r="S43" s="111" t="str">
        <f t="shared" si="10"/>
        <v>-</v>
      </c>
    </row>
    <row r="44" spans="1:19" ht="16.5" customHeight="1" x14ac:dyDescent="0.25">
      <c r="A44" s="94" t="s">
        <v>63</v>
      </c>
      <c r="B44" s="327"/>
      <c r="C44" s="327"/>
      <c r="D44" s="327"/>
      <c r="E44" s="104" t="s">
        <v>35</v>
      </c>
      <c r="F44" s="104" t="s">
        <v>29</v>
      </c>
      <c r="G44" s="47"/>
      <c r="H44" s="134" t="s">
        <v>413</v>
      </c>
      <c r="I44" s="135" t="s">
        <v>413</v>
      </c>
      <c r="J44" s="136" t="s">
        <v>413</v>
      </c>
      <c r="K44" s="137">
        <v>460</v>
      </c>
      <c r="L44" s="138" t="s">
        <v>413</v>
      </c>
      <c r="M44" s="137" t="s">
        <v>413</v>
      </c>
      <c r="N44" s="139" t="s">
        <v>413</v>
      </c>
      <c r="O44" s="108" t="str">
        <f t="shared" si="6"/>
        <v>-</v>
      </c>
      <c r="P44" s="109" t="str">
        <f t="shared" si="7"/>
        <v>-</v>
      </c>
      <c r="Q44" s="108" t="str">
        <f t="shared" si="8"/>
        <v>-</v>
      </c>
      <c r="R44" s="110" t="str">
        <f t="shared" si="9"/>
        <v>-</v>
      </c>
      <c r="S44" s="111" t="str">
        <f t="shared" si="10"/>
        <v>-</v>
      </c>
    </row>
    <row r="45" spans="1:19" ht="16.5" customHeight="1" x14ac:dyDescent="0.25">
      <c r="A45" s="94" t="s">
        <v>64</v>
      </c>
      <c r="B45" s="327"/>
      <c r="C45" s="327"/>
      <c r="D45" s="327"/>
      <c r="E45" s="104" t="s">
        <v>49</v>
      </c>
      <c r="F45" s="104" t="s">
        <v>29</v>
      </c>
      <c r="G45" s="47"/>
      <c r="H45" s="134" t="s">
        <v>413</v>
      </c>
      <c r="I45" s="135" t="s">
        <v>413</v>
      </c>
      <c r="J45" s="136" t="s">
        <v>413</v>
      </c>
      <c r="K45" s="137">
        <v>33139</v>
      </c>
      <c r="L45" s="138" t="s">
        <v>413</v>
      </c>
      <c r="M45" s="137" t="s">
        <v>413</v>
      </c>
      <c r="N45" s="139" t="s">
        <v>413</v>
      </c>
      <c r="O45" s="108" t="str">
        <f t="shared" si="6"/>
        <v>-</v>
      </c>
      <c r="P45" s="109" t="str">
        <f t="shared" si="7"/>
        <v>-</v>
      </c>
      <c r="Q45" s="108" t="str">
        <f t="shared" si="8"/>
        <v>-</v>
      </c>
      <c r="R45" s="110" t="str">
        <f t="shared" si="9"/>
        <v>-</v>
      </c>
      <c r="S45" s="111" t="str">
        <f t="shared" si="10"/>
        <v>-</v>
      </c>
    </row>
    <row r="46" spans="1:19" ht="16.5" customHeight="1" x14ac:dyDescent="0.25">
      <c r="A46" s="94" t="s">
        <v>65</v>
      </c>
      <c r="B46" s="327" t="s">
        <v>68</v>
      </c>
      <c r="C46" s="327"/>
      <c r="D46" s="327"/>
      <c r="E46" s="104" t="s">
        <v>28</v>
      </c>
      <c r="F46" s="104" t="s">
        <v>29</v>
      </c>
      <c r="G46" s="135" t="s">
        <v>413</v>
      </c>
      <c r="H46" s="134" t="s">
        <v>413</v>
      </c>
      <c r="I46" s="135" t="s">
        <v>413</v>
      </c>
      <c r="J46" s="136" t="s">
        <v>413</v>
      </c>
      <c r="K46" s="137" t="s">
        <v>413</v>
      </c>
      <c r="L46" s="138" t="s">
        <v>413</v>
      </c>
      <c r="M46" s="137" t="s">
        <v>413</v>
      </c>
      <c r="N46" s="139" t="s">
        <v>413</v>
      </c>
      <c r="O46" s="108" t="str">
        <f t="shared" si="6"/>
        <v>-</v>
      </c>
      <c r="P46" s="109" t="str">
        <f t="shared" si="7"/>
        <v>-</v>
      </c>
      <c r="Q46" s="108" t="str">
        <f t="shared" si="8"/>
        <v>-</v>
      </c>
      <c r="R46" s="110" t="str">
        <f t="shared" si="9"/>
        <v>-</v>
      </c>
      <c r="S46" s="111" t="str">
        <f t="shared" si="10"/>
        <v>-</v>
      </c>
    </row>
    <row r="47" spans="1:19" ht="16.5" customHeight="1" x14ac:dyDescent="0.25">
      <c r="A47" s="94" t="s">
        <v>66</v>
      </c>
      <c r="B47" s="327"/>
      <c r="C47" s="327"/>
      <c r="D47" s="327"/>
      <c r="E47" s="104" t="s">
        <v>35</v>
      </c>
      <c r="F47" s="104" t="s">
        <v>29</v>
      </c>
      <c r="G47" s="47"/>
      <c r="H47" s="134" t="s">
        <v>413</v>
      </c>
      <c r="I47" s="135" t="s">
        <v>413</v>
      </c>
      <c r="J47" s="136" t="s">
        <v>413</v>
      </c>
      <c r="K47" s="137">
        <v>344</v>
      </c>
      <c r="L47" s="138" t="s">
        <v>413</v>
      </c>
      <c r="M47" s="137" t="s">
        <v>413</v>
      </c>
      <c r="N47" s="139" t="s">
        <v>413</v>
      </c>
      <c r="O47" s="108" t="str">
        <f t="shared" si="6"/>
        <v>-</v>
      </c>
      <c r="P47" s="109" t="str">
        <f t="shared" si="7"/>
        <v>-</v>
      </c>
      <c r="Q47" s="108" t="str">
        <f t="shared" si="8"/>
        <v>-</v>
      </c>
      <c r="R47" s="110" t="str">
        <f t="shared" si="9"/>
        <v>-</v>
      </c>
      <c r="S47" s="111" t="str">
        <f t="shared" si="10"/>
        <v>-</v>
      </c>
    </row>
    <row r="48" spans="1:19" ht="16.5" customHeight="1" x14ac:dyDescent="0.25">
      <c r="A48" s="94" t="s">
        <v>67</v>
      </c>
      <c r="B48" s="327"/>
      <c r="C48" s="327"/>
      <c r="D48" s="327"/>
      <c r="E48" s="104" t="s">
        <v>49</v>
      </c>
      <c r="F48" s="104" t="s">
        <v>29</v>
      </c>
      <c r="G48" s="47"/>
      <c r="H48" s="134" t="s">
        <v>413</v>
      </c>
      <c r="I48" s="135" t="s">
        <v>413</v>
      </c>
      <c r="J48" s="136" t="s">
        <v>413</v>
      </c>
      <c r="K48" s="137">
        <v>3592</v>
      </c>
      <c r="L48" s="138" t="s">
        <v>413</v>
      </c>
      <c r="M48" s="137" t="s">
        <v>413</v>
      </c>
      <c r="N48" s="139" t="s">
        <v>413</v>
      </c>
      <c r="O48" s="108" t="str">
        <f t="shared" si="6"/>
        <v>-</v>
      </c>
      <c r="P48" s="109" t="str">
        <f t="shared" si="7"/>
        <v>-</v>
      </c>
      <c r="Q48" s="108" t="str">
        <f t="shared" si="8"/>
        <v>-</v>
      </c>
      <c r="R48" s="110" t="str">
        <f t="shared" si="9"/>
        <v>-</v>
      </c>
      <c r="S48" s="111" t="str">
        <f t="shared" si="10"/>
        <v>-</v>
      </c>
    </row>
    <row r="49" spans="1:19" ht="16.5" customHeight="1" x14ac:dyDescent="0.25">
      <c r="A49" s="94" t="s">
        <v>69</v>
      </c>
      <c r="B49" s="289" t="s">
        <v>75</v>
      </c>
      <c r="C49" s="290"/>
      <c r="D49" s="291"/>
      <c r="E49" s="104" t="s">
        <v>28</v>
      </c>
      <c r="F49" s="104" t="s">
        <v>29</v>
      </c>
      <c r="G49" s="135" t="s">
        <v>413</v>
      </c>
      <c r="H49" s="134" t="s">
        <v>413</v>
      </c>
      <c r="I49" s="135" t="s">
        <v>413</v>
      </c>
      <c r="J49" s="136" t="s">
        <v>413</v>
      </c>
      <c r="K49" s="137" t="s">
        <v>413</v>
      </c>
      <c r="L49" s="138" t="s">
        <v>413</v>
      </c>
      <c r="M49" s="137" t="s">
        <v>413</v>
      </c>
      <c r="N49" s="139" t="s">
        <v>413</v>
      </c>
      <c r="O49" s="108" t="str">
        <f t="shared" si="6"/>
        <v>-</v>
      </c>
      <c r="P49" s="109" t="str">
        <f t="shared" si="7"/>
        <v>-</v>
      </c>
      <c r="Q49" s="108" t="str">
        <f t="shared" si="8"/>
        <v>-</v>
      </c>
      <c r="R49" s="110" t="str">
        <f t="shared" si="9"/>
        <v>-</v>
      </c>
      <c r="S49" s="111" t="str">
        <f t="shared" si="10"/>
        <v>-</v>
      </c>
    </row>
    <row r="50" spans="1:19" ht="16.5" customHeight="1" x14ac:dyDescent="0.25">
      <c r="A50" s="94" t="s">
        <v>70</v>
      </c>
      <c r="B50" s="295"/>
      <c r="C50" s="296"/>
      <c r="D50" s="297"/>
      <c r="E50" s="104" t="s">
        <v>35</v>
      </c>
      <c r="F50" s="104" t="s">
        <v>29</v>
      </c>
      <c r="G50" s="47"/>
      <c r="H50" s="48"/>
      <c r="I50" s="47"/>
      <c r="J50" s="49"/>
      <c r="K50" s="137">
        <v>308</v>
      </c>
      <c r="L50" s="138">
        <v>308</v>
      </c>
      <c r="M50" s="137">
        <v>308</v>
      </c>
      <c r="N50" s="139">
        <v>308</v>
      </c>
      <c r="O50" s="108" t="str">
        <f t="shared" si="6"/>
        <v>-</v>
      </c>
      <c r="P50" s="109" t="str">
        <f t="shared" si="7"/>
        <v>-</v>
      </c>
      <c r="Q50" s="108" t="str">
        <f t="shared" si="8"/>
        <v>-</v>
      </c>
      <c r="R50" s="110" t="str">
        <f t="shared" si="9"/>
        <v>-</v>
      </c>
      <c r="S50" s="111" t="str">
        <f t="shared" si="10"/>
        <v>-</v>
      </c>
    </row>
    <row r="51" spans="1:19" ht="16.5" customHeight="1" x14ac:dyDescent="0.25">
      <c r="A51" s="94" t="s">
        <v>71</v>
      </c>
      <c r="B51" s="289" t="s">
        <v>78</v>
      </c>
      <c r="C51" s="290"/>
      <c r="D51" s="291"/>
      <c r="E51" s="104" t="s">
        <v>28</v>
      </c>
      <c r="F51" s="104" t="s">
        <v>29</v>
      </c>
      <c r="G51" s="135" t="s">
        <v>413</v>
      </c>
      <c r="H51" s="134" t="s">
        <v>413</v>
      </c>
      <c r="I51" s="135" t="s">
        <v>413</v>
      </c>
      <c r="J51" s="136" t="s">
        <v>413</v>
      </c>
      <c r="K51" s="137" t="s">
        <v>413</v>
      </c>
      <c r="L51" s="138" t="s">
        <v>413</v>
      </c>
      <c r="M51" s="137" t="s">
        <v>413</v>
      </c>
      <c r="N51" s="139" t="s">
        <v>413</v>
      </c>
      <c r="O51" s="108" t="str">
        <f t="shared" si="6"/>
        <v>-</v>
      </c>
      <c r="P51" s="109" t="str">
        <f t="shared" si="7"/>
        <v>-</v>
      </c>
      <c r="Q51" s="108" t="str">
        <f t="shared" si="8"/>
        <v>-</v>
      </c>
      <c r="R51" s="110" t="str">
        <f t="shared" si="9"/>
        <v>-</v>
      </c>
      <c r="S51" s="111" t="str">
        <f t="shared" si="10"/>
        <v>-</v>
      </c>
    </row>
    <row r="52" spans="1:19" ht="16.5" customHeight="1" x14ac:dyDescent="0.25">
      <c r="A52" s="94" t="s">
        <v>72</v>
      </c>
      <c r="B52" s="295"/>
      <c r="C52" s="296"/>
      <c r="D52" s="297"/>
      <c r="E52" s="104" t="s">
        <v>35</v>
      </c>
      <c r="F52" s="104" t="s">
        <v>29</v>
      </c>
      <c r="G52" s="47"/>
      <c r="H52" s="134" t="s">
        <v>413</v>
      </c>
      <c r="I52" s="135" t="s">
        <v>413</v>
      </c>
      <c r="J52" s="136" t="s">
        <v>413</v>
      </c>
      <c r="K52" s="137">
        <v>68</v>
      </c>
      <c r="L52" s="138" t="s">
        <v>413</v>
      </c>
      <c r="M52" s="137" t="s">
        <v>413</v>
      </c>
      <c r="N52" s="139" t="s">
        <v>413</v>
      </c>
      <c r="O52" s="108" t="str">
        <f t="shared" si="6"/>
        <v>-</v>
      </c>
      <c r="P52" s="109" t="str">
        <f t="shared" si="7"/>
        <v>-</v>
      </c>
      <c r="Q52" s="108" t="str">
        <f t="shared" si="8"/>
        <v>-</v>
      </c>
      <c r="R52" s="110" t="str">
        <f t="shared" si="9"/>
        <v>-</v>
      </c>
      <c r="S52" s="111" t="str">
        <f t="shared" si="10"/>
        <v>-</v>
      </c>
    </row>
    <row r="53" spans="1:19" ht="16.5" customHeight="1" x14ac:dyDescent="0.25">
      <c r="A53" s="94" t="s">
        <v>73</v>
      </c>
      <c r="B53" s="327" t="s">
        <v>81</v>
      </c>
      <c r="C53" s="327"/>
      <c r="D53" s="327"/>
      <c r="E53" s="104" t="s">
        <v>28</v>
      </c>
      <c r="F53" s="104" t="s">
        <v>29</v>
      </c>
      <c r="G53" s="47"/>
      <c r="H53" s="48"/>
      <c r="I53" s="47"/>
      <c r="J53" s="49"/>
      <c r="K53" s="137">
        <v>1624</v>
      </c>
      <c r="L53" s="138">
        <v>1564</v>
      </c>
      <c r="M53" s="137">
        <v>1564</v>
      </c>
      <c r="N53" s="139">
        <v>1564</v>
      </c>
      <c r="O53" s="108" t="str">
        <f t="shared" si="6"/>
        <v>-</v>
      </c>
      <c r="P53" s="109" t="str">
        <f t="shared" si="7"/>
        <v>-</v>
      </c>
      <c r="Q53" s="108" t="str">
        <f t="shared" si="8"/>
        <v>-</v>
      </c>
      <c r="R53" s="110" t="str">
        <f t="shared" si="9"/>
        <v>-</v>
      </c>
      <c r="S53" s="111" t="str">
        <f t="shared" si="10"/>
        <v>-</v>
      </c>
    </row>
    <row r="54" spans="1:19" ht="16.5" customHeight="1" x14ac:dyDescent="0.25">
      <c r="A54" s="94" t="s">
        <v>74</v>
      </c>
      <c r="B54" s="327"/>
      <c r="C54" s="327"/>
      <c r="D54" s="327"/>
      <c r="E54" s="104" t="s">
        <v>35</v>
      </c>
      <c r="F54" s="104" t="s">
        <v>29</v>
      </c>
      <c r="G54" s="47"/>
      <c r="H54" s="48"/>
      <c r="I54" s="47"/>
      <c r="J54" s="49"/>
      <c r="K54" s="137">
        <v>1615</v>
      </c>
      <c r="L54" s="138">
        <v>1615</v>
      </c>
      <c r="M54" s="137">
        <v>1615</v>
      </c>
      <c r="N54" s="139">
        <v>1615</v>
      </c>
      <c r="O54" s="108" t="str">
        <f t="shared" si="6"/>
        <v>-</v>
      </c>
      <c r="P54" s="109" t="str">
        <f t="shared" si="7"/>
        <v>-</v>
      </c>
      <c r="Q54" s="108" t="str">
        <f t="shared" si="8"/>
        <v>-</v>
      </c>
      <c r="R54" s="110" t="str">
        <f t="shared" si="9"/>
        <v>-</v>
      </c>
      <c r="S54" s="111" t="str">
        <f t="shared" si="10"/>
        <v>-</v>
      </c>
    </row>
    <row r="55" spans="1:19" ht="16.5" customHeight="1" x14ac:dyDescent="0.25">
      <c r="A55" s="94" t="s">
        <v>76</v>
      </c>
      <c r="B55" s="329"/>
      <c r="C55" s="329"/>
      <c r="D55" s="329"/>
      <c r="E55" s="104" t="s">
        <v>49</v>
      </c>
      <c r="F55" s="104" t="s">
        <v>29</v>
      </c>
      <c r="G55" s="47"/>
      <c r="H55" s="48"/>
      <c r="I55" s="47"/>
      <c r="J55" s="49"/>
      <c r="K55" s="137">
        <v>285</v>
      </c>
      <c r="L55" s="138">
        <v>285</v>
      </c>
      <c r="M55" s="137">
        <v>285</v>
      </c>
      <c r="N55" s="139">
        <v>285</v>
      </c>
      <c r="O55" s="108" t="str">
        <f t="shared" si="6"/>
        <v>-</v>
      </c>
      <c r="P55" s="109" t="str">
        <f t="shared" si="7"/>
        <v>-</v>
      </c>
      <c r="Q55" s="108" t="str">
        <f t="shared" si="8"/>
        <v>-</v>
      </c>
      <c r="R55" s="110" t="str">
        <f t="shared" si="9"/>
        <v>-</v>
      </c>
      <c r="S55" s="111" t="str">
        <f t="shared" si="10"/>
        <v>-</v>
      </c>
    </row>
    <row r="56" spans="1:19" ht="16.5" customHeight="1" x14ac:dyDescent="0.25">
      <c r="A56" s="94" t="s">
        <v>77</v>
      </c>
      <c r="B56" s="327" t="s">
        <v>159</v>
      </c>
      <c r="C56" s="327"/>
      <c r="D56" s="327"/>
      <c r="E56" s="104" t="s">
        <v>28</v>
      </c>
      <c r="F56" s="104" t="s">
        <v>29</v>
      </c>
      <c r="G56" s="47"/>
      <c r="H56" s="48"/>
      <c r="I56" s="47"/>
      <c r="J56" s="49"/>
      <c r="K56" s="137">
        <v>39</v>
      </c>
      <c r="L56" s="138">
        <v>39</v>
      </c>
      <c r="M56" s="137">
        <v>39</v>
      </c>
      <c r="N56" s="139">
        <v>39</v>
      </c>
      <c r="O56" s="108" t="str">
        <f t="shared" si="6"/>
        <v>-</v>
      </c>
      <c r="P56" s="109" t="str">
        <f t="shared" si="7"/>
        <v>-</v>
      </c>
      <c r="Q56" s="108" t="str">
        <f t="shared" si="8"/>
        <v>-</v>
      </c>
      <c r="R56" s="110" t="str">
        <f t="shared" si="9"/>
        <v>-</v>
      </c>
      <c r="S56" s="111" t="str">
        <f t="shared" si="10"/>
        <v>-</v>
      </c>
    </row>
    <row r="57" spans="1:19" ht="16.5" customHeight="1" x14ac:dyDescent="0.25">
      <c r="A57" s="94" t="s">
        <v>79</v>
      </c>
      <c r="B57" s="327"/>
      <c r="C57" s="327"/>
      <c r="D57" s="327"/>
      <c r="E57" s="104" t="s">
        <v>35</v>
      </c>
      <c r="F57" s="104" t="s">
        <v>29</v>
      </c>
      <c r="G57" s="47"/>
      <c r="H57" s="48"/>
      <c r="I57" s="47"/>
      <c r="J57" s="49"/>
      <c r="K57" s="137">
        <v>58</v>
      </c>
      <c r="L57" s="138">
        <v>58</v>
      </c>
      <c r="M57" s="137">
        <v>58</v>
      </c>
      <c r="N57" s="139">
        <v>58</v>
      </c>
      <c r="O57" s="108" t="str">
        <f t="shared" si="6"/>
        <v>-</v>
      </c>
      <c r="P57" s="109" t="str">
        <f t="shared" si="7"/>
        <v>-</v>
      </c>
      <c r="Q57" s="108" t="str">
        <f t="shared" si="8"/>
        <v>-</v>
      </c>
      <c r="R57" s="110" t="str">
        <f t="shared" si="9"/>
        <v>-</v>
      </c>
      <c r="S57" s="111" t="str">
        <f t="shared" si="10"/>
        <v>-</v>
      </c>
    </row>
    <row r="58" spans="1:19" ht="16.5" customHeight="1" x14ac:dyDescent="0.25">
      <c r="A58" s="94" t="s">
        <v>80</v>
      </c>
      <c r="B58" s="329"/>
      <c r="C58" s="329"/>
      <c r="D58" s="329"/>
      <c r="E58" s="104" t="s">
        <v>49</v>
      </c>
      <c r="F58" s="104" t="s">
        <v>29</v>
      </c>
      <c r="G58" s="47"/>
      <c r="H58" s="48"/>
      <c r="I58" s="47"/>
      <c r="J58" s="49"/>
      <c r="K58" s="137">
        <v>155</v>
      </c>
      <c r="L58" s="138">
        <v>155</v>
      </c>
      <c r="M58" s="137">
        <v>155</v>
      </c>
      <c r="N58" s="139">
        <v>155</v>
      </c>
      <c r="O58" s="108" t="str">
        <f t="shared" si="6"/>
        <v>-</v>
      </c>
      <c r="P58" s="109" t="str">
        <f t="shared" si="7"/>
        <v>-</v>
      </c>
      <c r="Q58" s="108" t="str">
        <f t="shared" si="8"/>
        <v>-</v>
      </c>
      <c r="R58" s="110" t="str">
        <f t="shared" si="9"/>
        <v>-</v>
      </c>
      <c r="S58" s="111" t="str">
        <f t="shared" si="10"/>
        <v>-</v>
      </c>
    </row>
    <row r="59" spans="1:19" ht="16.5" customHeight="1" x14ac:dyDescent="0.25">
      <c r="A59" s="94" t="s">
        <v>82</v>
      </c>
      <c r="B59" s="289" t="s">
        <v>160</v>
      </c>
      <c r="C59" s="290"/>
      <c r="D59" s="291"/>
      <c r="E59" s="104" t="s">
        <v>28</v>
      </c>
      <c r="F59" s="104" t="s">
        <v>29</v>
      </c>
      <c r="G59" s="135" t="s">
        <v>413</v>
      </c>
      <c r="H59" s="134" t="s">
        <v>413</v>
      </c>
      <c r="I59" s="135" t="s">
        <v>413</v>
      </c>
      <c r="J59" s="136" t="s">
        <v>413</v>
      </c>
      <c r="K59" s="137" t="s">
        <v>413</v>
      </c>
      <c r="L59" s="138" t="s">
        <v>413</v>
      </c>
      <c r="M59" s="137" t="s">
        <v>413</v>
      </c>
      <c r="N59" s="139" t="s">
        <v>413</v>
      </c>
      <c r="O59" s="108" t="str">
        <f t="shared" si="6"/>
        <v>-</v>
      </c>
      <c r="P59" s="109" t="str">
        <f t="shared" si="7"/>
        <v>-</v>
      </c>
      <c r="Q59" s="108" t="str">
        <f t="shared" si="8"/>
        <v>-</v>
      </c>
      <c r="R59" s="110" t="str">
        <f t="shared" si="9"/>
        <v>-</v>
      </c>
      <c r="S59" s="111" t="str">
        <f t="shared" si="10"/>
        <v>-</v>
      </c>
    </row>
    <row r="60" spans="1:19" ht="16.5" customHeight="1" x14ac:dyDescent="0.25">
      <c r="A60" s="94" t="s">
        <v>83</v>
      </c>
      <c r="B60" s="292"/>
      <c r="C60" s="293"/>
      <c r="D60" s="294"/>
      <c r="E60" s="104" t="s">
        <v>35</v>
      </c>
      <c r="F60" s="104" t="s">
        <v>29</v>
      </c>
      <c r="G60" s="135" t="s">
        <v>413</v>
      </c>
      <c r="H60" s="134" t="s">
        <v>413</v>
      </c>
      <c r="I60" s="135" t="s">
        <v>413</v>
      </c>
      <c r="J60" s="136" t="s">
        <v>413</v>
      </c>
      <c r="K60" s="137" t="s">
        <v>413</v>
      </c>
      <c r="L60" s="138" t="s">
        <v>413</v>
      </c>
      <c r="M60" s="137" t="s">
        <v>413</v>
      </c>
      <c r="N60" s="139" t="s">
        <v>413</v>
      </c>
      <c r="O60" s="108" t="str">
        <f t="shared" si="6"/>
        <v>-</v>
      </c>
      <c r="P60" s="109" t="str">
        <f t="shared" si="7"/>
        <v>-</v>
      </c>
      <c r="Q60" s="108" t="str">
        <f t="shared" si="8"/>
        <v>-</v>
      </c>
      <c r="R60" s="110" t="str">
        <f t="shared" si="9"/>
        <v>-</v>
      </c>
      <c r="S60" s="111" t="str">
        <f t="shared" si="10"/>
        <v>-</v>
      </c>
    </row>
    <row r="61" spans="1:19" ht="16.5" customHeight="1" x14ac:dyDescent="0.25">
      <c r="A61" s="94" t="s">
        <v>84</v>
      </c>
      <c r="B61" s="295"/>
      <c r="C61" s="296"/>
      <c r="D61" s="297"/>
      <c r="E61" s="104" t="s">
        <v>49</v>
      </c>
      <c r="F61" s="104" t="s">
        <v>29</v>
      </c>
      <c r="G61" s="135" t="s">
        <v>413</v>
      </c>
      <c r="H61" s="134" t="s">
        <v>413</v>
      </c>
      <c r="I61" s="135" t="s">
        <v>413</v>
      </c>
      <c r="J61" s="136" t="s">
        <v>413</v>
      </c>
      <c r="K61" s="137" t="s">
        <v>413</v>
      </c>
      <c r="L61" s="138" t="s">
        <v>413</v>
      </c>
      <c r="M61" s="137" t="s">
        <v>413</v>
      </c>
      <c r="N61" s="139" t="s">
        <v>413</v>
      </c>
      <c r="O61" s="108" t="str">
        <f t="shared" si="6"/>
        <v>-</v>
      </c>
      <c r="P61" s="109" t="str">
        <f t="shared" si="7"/>
        <v>-</v>
      </c>
      <c r="Q61" s="108" t="str">
        <f t="shared" si="8"/>
        <v>-</v>
      </c>
      <c r="R61" s="110" t="str">
        <f t="shared" si="9"/>
        <v>-</v>
      </c>
      <c r="S61" s="111" t="str">
        <f t="shared" si="10"/>
        <v>-</v>
      </c>
    </row>
    <row r="62" spans="1:19" ht="16.5" customHeight="1" x14ac:dyDescent="0.25">
      <c r="A62" s="94" t="s">
        <v>85</v>
      </c>
      <c r="B62" s="327" t="s">
        <v>88</v>
      </c>
      <c r="C62" s="327"/>
      <c r="D62" s="327"/>
      <c r="E62" s="104" t="s">
        <v>28</v>
      </c>
      <c r="F62" s="104" t="s">
        <v>29</v>
      </c>
      <c r="G62" s="47"/>
      <c r="H62" s="48"/>
      <c r="I62" s="47"/>
      <c r="J62" s="49"/>
      <c r="K62" s="137">
        <v>84</v>
      </c>
      <c r="L62" s="138">
        <v>84</v>
      </c>
      <c r="M62" s="137">
        <v>84</v>
      </c>
      <c r="N62" s="139">
        <v>84</v>
      </c>
      <c r="O62" s="108" t="str">
        <f t="shared" si="6"/>
        <v>-</v>
      </c>
      <c r="P62" s="109" t="str">
        <f t="shared" si="7"/>
        <v>-</v>
      </c>
      <c r="Q62" s="108" t="str">
        <f t="shared" si="8"/>
        <v>-</v>
      </c>
      <c r="R62" s="110" t="str">
        <f t="shared" si="9"/>
        <v>-</v>
      </c>
      <c r="S62" s="111" t="str">
        <f t="shared" si="10"/>
        <v>-</v>
      </c>
    </row>
    <row r="63" spans="1:19" ht="16.5" customHeight="1" x14ac:dyDescent="0.25">
      <c r="A63" s="94" t="s">
        <v>86</v>
      </c>
      <c r="B63" s="327"/>
      <c r="C63" s="327"/>
      <c r="D63" s="327"/>
      <c r="E63" s="104" t="s">
        <v>35</v>
      </c>
      <c r="F63" s="104" t="s">
        <v>29</v>
      </c>
      <c r="G63" s="135" t="s">
        <v>413</v>
      </c>
      <c r="H63" s="134" t="s">
        <v>413</v>
      </c>
      <c r="I63" s="135" t="s">
        <v>413</v>
      </c>
      <c r="J63" s="136" t="s">
        <v>413</v>
      </c>
      <c r="K63" s="137" t="s">
        <v>413</v>
      </c>
      <c r="L63" s="138" t="s">
        <v>413</v>
      </c>
      <c r="M63" s="137" t="s">
        <v>413</v>
      </c>
      <c r="N63" s="139" t="s">
        <v>413</v>
      </c>
      <c r="O63" s="108" t="str">
        <f t="shared" si="6"/>
        <v>-</v>
      </c>
      <c r="P63" s="109" t="str">
        <f t="shared" si="7"/>
        <v>-</v>
      </c>
      <c r="Q63" s="108" t="str">
        <f t="shared" si="8"/>
        <v>-</v>
      </c>
      <c r="R63" s="110" t="str">
        <f t="shared" si="9"/>
        <v>-</v>
      </c>
      <c r="S63" s="111" t="str">
        <f t="shared" si="10"/>
        <v>-</v>
      </c>
    </row>
    <row r="64" spans="1:19" ht="16.5" customHeight="1" x14ac:dyDescent="0.25">
      <c r="A64" s="94" t="s">
        <v>87</v>
      </c>
      <c r="B64" s="329"/>
      <c r="C64" s="329"/>
      <c r="D64" s="329"/>
      <c r="E64" s="104" t="s">
        <v>49</v>
      </c>
      <c r="F64" s="104" t="s">
        <v>29</v>
      </c>
      <c r="G64" s="47"/>
      <c r="H64" s="48"/>
      <c r="I64" s="47"/>
      <c r="J64" s="49"/>
      <c r="K64" s="137">
        <v>69</v>
      </c>
      <c r="L64" s="138">
        <v>44</v>
      </c>
      <c r="M64" s="137">
        <v>44</v>
      </c>
      <c r="N64" s="139">
        <v>44</v>
      </c>
      <c r="O64" s="108" t="str">
        <f t="shared" si="6"/>
        <v>-</v>
      </c>
      <c r="P64" s="109" t="str">
        <f t="shared" si="7"/>
        <v>-</v>
      </c>
      <c r="Q64" s="108" t="str">
        <f t="shared" si="8"/>
        <v>-</v>
      </c>
      <c r="R64" s="110" t="str">
        <f t="shared" si="9"/>
        <v>-</v>
      </c>
      <c r="S64" s="111" t="str">
        <f t="shared" si="10"/>
        <v>-</v>
      </c>
    </row>
    <row r="65" spans="1:19" ht="16.5" customHeight="1" x14ac:dyDescent="0.25">
      <c r="A65" s="94" t="s">
        <v>89</v>
      </c>
      <c r="B65" s="327" t="s">
        <v>92</v>
      </c>
      <c r="C65" s="327"/>
      <c r="D65" s="327"/>
      <c r="E65" s="104" t="s">
        <v>28</v>
      </c>
      <c r="F65" s="104" t="s">
        <v>29</v>
      </c>
      <c r="G65" s="47"/>
      <c r="H65" s="48"/>
      <c r="I65" s="47"/>
      <c r="J65" s="49"/>
      <c r="K65" s="137">
        <v>59</v>
      </c>
      <c r="L65" s="138">
        <v>59</v>
      </c>
      <c r="M65" s="137">
        <v>59</v>
      </c>
      <c r="N65" s="139">
        <v>59</v>
      </c>
      <c r="O65" s="108" t="str">
        <f t="shared" si="6"/>
        <v>-</v>
      </c>
      <c r="P65" s="109" t="str">
        <f t="shared" si="7"/>
        <v>-</v>
      </c>
      <c r="Q65" s="108" t="str">
        <f t="shared" si="8"/>
        <v>-</v>
      </c>
      <c r="R65" s="110" t="str">
        <f t="shared" si="9"/>
        <v>-</v>
      </c>
      <c r="S65" s="111" t="str">
        <f t="shared" si="10"/>
        <v>-</v>
      </c>
    </row>
    <row r="66" spans="1:19" ht="16.5" customHeight="1" x14ac:dyDescent="0.25">
      <c r="A66" s="94" t="s">
        <v>90</v>
      </c>
      <c r="B66" s="327"/>
      <c r="C66" s="327"/>
      <c r="D66" s="327"/>
      <c r="E66" s="104" t="s">
        <v>35</v>
      </c>
      <c r="F66" s="104" t="s">
        <v>29</v>
      </c>
      <c r="G66" s="47"/>
      <c r="H66" s="134" t="s">
        <v>413</v>
      </c>
      <c r="I66" s="135" t="s">
        <v>413</v>
      </c>
      <c r="J66" s="136" t="s">
        <v>413</v>
      </c>
      <c r="K66" s="137">
        <v>15</v>
      </c>
      <c r="L66" s="138" t="s">
        <v>413</v>
      </c>
      <c r="M66" s="137" t="s">
        <v>413</v>
      </c>
      <c r="N66" s="139" t="s">
        <v>413</v>
      </c>
      <c r="O66" s="108" t="str">
        <f t="shared" si="6"/>
        <v>-</v>
      </c>
      <c r="P66" s="109" t="str">
        <f t="shared" si="7"/>
        <v>-</v>
      </c>
      <c r="Q66" s="108" t="str">
        <f t="shared" si="8"/>
        <v>-</v>
      </c>
      <c r="R66" s="110" t="str">
        <f t="shared" si="9"/>
        <v>-</v>
      </c>
      <c r="S66" s="111" t="str">
        <f t="shared" si="10"/>
        <v>-</v>
      </c>
    </row>
    <row r="67" spans="1:19" ht="16.5" customHeight="1" x14ac:dyDescent="0.25">
      <c r="A67" s="94" t="s">
        <v>91</v>
      </c>
      <c r="B67" s="329"/>
      <c r="C67" s="329"/>
      <c r="D67" s="329"/>
      <c r="E67" s="104" t="s">
        <v>49</v>
      </c>
      <c r="F67" s="104" t="s">
        <v>29</v>
      </c>
      <c r="G67" s="47"/>
      <c r="H67" s="134" t="s">
        <v>413</v>
      </c>
      <c r="I67" s="135" t="s">
        <v>413</v>
      </c>
      <c r="J67" s="136" t="s">
        <v>413</v>
      </c>
      <c r="K67" s="137">
        <v>19</v>
      </c>
      <c r="L67" s="138">
        <v>19</v>
      </c>
      <c r="M67" s="137">
        <v>19</v>
      </c>
      <c r="N67" s="139">
        <v>19</v>
      </c>
      <c r="O67" s="108" t="str">
        <f t="shared" si="6"/>
        <v>-</v>
      </c>
      <c r="P67" s="109" t="str">
        <f t="shared" si="7"/>
        <v>-</v>
      </c>
      <c r="Q67" s="108" t="str">
        <f t="shared" si="8"/>
        <v>-</v>
      </c>
      <c r="R67" s="110" t="str">
        <f t="shared" si="9"/>
        <v>-</v>
      </c>
      <c r="S67" s="111" t="str">
        <f t="shared" si="10"/>
        <v>-</v>
      </c>
    </row>
    <row r="68" spans="1:19" ht="16.5" customHeight="1" x14ac:dyDescent="0.25">
      <c r="A68" s="94" t="s">
        <v>93</v>
      </c>
      <c r="B68" s="327" t="s">
        <v>96</v>
      </c>
      <c r="C68" s="327"/>
      <c r="D68" s="327"/>
      <c r="E68" s="104" t="s">
        <v>28</v>
      </c>
      <c r="F68" s="104" t="s">
        <v>29</v>
      </c>
      <c r="G68" s="47"/>
      <c r="H68" s="48"/>
      <c r="I68" s="47"/>
      <c r="J68" s="49"/>
      <c r="K68" s="137">
        <v>2255</v>
      </c>
      <c r="L68" s="138">
        <v>2072</v>
      </c>
      <c r="M68" s="137">
        <v>2072</v>
      </c>
      <c r="N68" s="139">
        <v>2072</v>
      </c>
      <c r="O68" s="108" t="str">
        <f t="shared" si="6"/>
        <v>-</v>
      </c>
      <c r="P68" s="109" t="str">
        <f t="shared" si="7"/>
        <v>-</v>
      </c>
      <c r="Q68" s="108" t="str">
        <f t="shared" si="8"/>
        <v>-</v>
      </c>
      <c r="R68" s="110" t="str">
        <f t="shared" si="9"/>
        <v>-</v>
      </c>
      <c r="S68" s="111" t="str">
        <f t="shared" si="10"/>
        <v>-</v>
      </c>
    </row>
    <row r="69" spans="1:19" ht="16.5" customHeight="1" x14ac:dyDescent="0.25">
      <c r="A69" s="94" t="s">
        <v>94</v>
      </c>
      <c r="B69" s="327"/>
      <c r="C69" s="327"/>
      <c r="D69" s="327"/>
      <c r="E69" s="104" t="s">
        <v>35</v>
      </c>
      <c r="F69" s="104" t="s">
        <v>29</v>
      </c>
      <c r="G69" s="47"/>
      <c r="H69" s="134" t="s">
        <v>413</v>
      </c>
      <c r="I69" s="135" t="s">
        <v>413</v>
      </c>
      <c r="J69" s="136" t="s">
        <v>413</v>
      </c>
      <c r="K69" s="137">
        <v>37</v>
      </c>
      <c r="L69" s="138" t="s">
        <v>413</v>
      </c>
      <c r="M69" s="137" t="s">
        <v>413</v>
      </c>
      <c r="N69" s="139" t="s">
        <v>413</v>
      </c>
      <c r="O69" s="108" t="str">
        <f t="shared" si="6"/>
        <v>-</v>
      </c>
      <c r="P69" s="109" t="str">
        <f t="shared" si="7"/>
        <v>-</v>
      </c>
      <c r="Q69" s="108" t="str">
        <f t="shared" si="8"/>
        <v>-</v>
      </c>
      <c r="R69" s="110" t="str">
        <f t="shared" si="9"/>
        <v>-</v>
      </c>
      <c r="S69" s="111" t="str">
        <f t="shared" si="10"/>
        <v>-</v>
      </c>
    </row>
    <row r="70" spans="1:19" ht="16.5" customHeight="1" x14ac:dyDescent="0.25">
      <c r="A70" s="94" t="s">
        <v>95</v>
      </c>
      <c r="B70" s="329"/>
      <c r="C70" s="329"/>
      <c r="D70" s="329"/>
      <c r="E70" s="104" t="s">
        <v>49</v>
      </c>
      <c r="F70" s="104" t="s">
        <v>29</v>
      </c>
      <c r="G70" s="47"/>
      <c r="H70" s="48"/>
      <c r="I70" s="47"/>
      <c r="J70" s="49"/>
      <c r="K70" s="137">
        <v>246</v>
      </c>
      <c r="L70" s="138">
        <v>62</v>
      </c>
      <c r="M70" s="137">
        <v>62</v>
      </c>
      <c r="N70" s="139">
        <v>62</v>
      </c>
      <c r="O70" s="108" t="str">
        <f t="shared" si="6"/>
        <v>-</v>
      </c>
      <c r="P70" s="109" t="str">
        <f t="shared" si="7"/>
        <v>-</v>
      </c>
      <c r="Q70" s="108" t="str">
        <f t="shared" si="8"/>
        <v>-</v>
      </c>
      <c r="R70" s="110" t="str">
        <f t="shared" si="9"/>
        <v>-</v>
      </c>
      <c r="S70" s="111" t="str">
        <f t="shared" si="10"/>
        <v>-</v>
      </c>
    </row>
    <row r="71" spans="1:19" ht="16.5" customHeight="1" x14ac:dyDescent="0.25">
      <c r="A71" s="94" t="s">
        <v>97</v>
      </c>
      <c r="B71" s="289" t="s">
        <v>100</v>
      </c>
      <c r="C71" s="290"/>
      <c r="D71" s="291"/>
      <c r="E71" s="104" t="s">
        <v>28</v>
      </c>
      <c r="F71" s="104" t="s">
        <v>29</v>
      </c>
      <c r="G71" s="47"/>
      <c r="H71" s="134" t="s">
        <v>413</v>
      </c>
      <c r="I71" s="135" t="s">
        <v>413</v>
      </c>
      <c r="J71" s="136" t="s">
        <v>413</v>
      </c>
      <c r="K71" s="137">
        <v>91</v>
      </c>
      <c r="L71" s="138" t="s">
        <v>413</v>
      </c>
      <c r="M71" s="137" t="s">
        <v>413</v>
      </c>
      <c r="N71" s="139" t="s">
        <v>413</v>
      </c>
      <c r="O71" s="108" t="str">
        <f t="shared" si="6"/>
        <v>-</v>
      </c>
      <c r="P71" s="109" t="str">
        <f t="shared" si="7"/>
        <v>-</v>
      </c>
      <c r="Q71" s="108" t="str">
        <f t="shared" si="8"/>
        <v>-</v>
      </c>
      <c r="R71" s="110" t="str">
        <f t="shared" si="9"/>
        <v>-</v>
      </c>
      <c r="S71" s="111" t="str">
        <f t="shared" si="10"/>
        <v>-</v>
      </c>
    </row>
    <row r="72" spans="1:19" ht="16.5" customHeight="1" x14ac:dyDescent="0.25">
      <c r="A72" s="94" t="s">
        <v>98</v>
      </c>
      <c r="B72" s="292"/>
      <c r="C72" s="293"/>
      <c r="D72" s="294"/>
      <c r="E72" s="104" t="s">
        <v>35</v>
      </c>
      <c r="F72" s="104" t="s">
        <v>29</v>
      </c>
      <c r="G72" s="47"/>
      <c r="H72" s="134" t="s">
        <v>413</v>
      </c>
      <c r="I72" s="135" t="s">
        <v>413</v>
      </c>
      <c r="J72" s="136" t="s">
        <v>413</v>
      </c>
      <c r="K72" s="137">
        <v>30</v>
      </c>
      <c r="L72" s="138" t="s">
        <v>413</v>
      </c>
      <c r="M72" s="137" t="s">
        <v>413</v>
      </c>
      <c r="N72" s="139" t="s">
        <v>413</v>
      </c>
      <c r="O72" s="108" t="str">
        <f t="shared" ref="O72" si="16">IF(OR(G72=0,G72="-",K72=0,K72="-"),"-",G72*K72)</f>
        <v>-</v>
      </c>
      <c r="P72" s="109" t="str">
        <f t="shared" ref="P72" si="17">IF(OR(H72=0,H72="-",L72=0,L72="-"),"-",H72*L72)</f>
        <v>-</v>
      </c>
      <c r="Q72" s="108" t="str">
        <f t="shared" ref="Q72" si="18">IF(OR(I72=0,I72="-",M72=0,M72="-"),"-",I72*M72)</f>
        <v>-</v>
      </c>
      <c r="R72" s="110" t="str">
        <f t="shared" ref="R72" si="19">IF(OR(J72=0,J72="-",N72=0,N72="-"),"-",J72*N72)</f>
        <v>-</v>
      </c>
      <c r="S72" s="111" t="str">
        <f t="shared" ref="S72" si="20">IF(SUM(O72:R72)=0,"-",SUM(O72:R72))</f>
        <v>-</v>
      </c>
    </row>
    <row r="73" spans="1:19" ht="16.5" customHeight="1" x14ac:dyDescent="0.25">
      <c r="A73" s="94" t="s">
        <v>99</v>
      </c>
      <c r="B73" s="295"/>
      <c r="C73" s="296"/>
      <c r="D73" s="297"/>
      <c r="E73" s="104" t="s">
        <v>49</v>
      </c>
      <c r="F73" s="104" t="s">
        <v>29</v>
      </c>
      <c r="G73" s="47"/>
      <c r="H73" s="134" t="s">
        <v>413</v>
      </c>
      <c r="I73" s="135" t="s">
        <v>413</v>
      </c>
      <c r="J73" s="136" t="s">
        <v>413</v>
      </c>
      <c r="K73" s="137">
        <v>2</v>
      </c>
      <c r="L73" s="138" t="s">
        <v>413</v>
      </c>
      <c r="M73" s="137" t="s">
        <v>413</v>
      </c>
      <c r="N73" s="139" t="s">
        <v>413</v>
      </c>
      <c r="O73" s="108" t="str">
        <f t="shared" si="6"/>
        <v>-</v>
      </c>
      <c r="P73" s="109" t="str">
        <f t="shared" si="7"/>
        <v>-</v>
      </c>
      <c r="Q73" s="108" t="str">
        <f t="shared" si="8"/>
        <v>-</v>
      </c>
      <c r="R73" s="110" t="str">
        <f t="shared" si="9"/>
        <v>-</v>
      </c>
      <c r="S73" s="111" t="str">
        <f t="shared" si="10"/>
        <v>-</v>
      </c>
    </row>
    <row r="74" spans="1:19" ht="16.5" customHeight="1" x14ac:dyDescent="0.25">
      <c r="A74" s="94" t="s">
        <v>101</v>
      </c>
      <c r="B74" s="327" t="s">
        <v>103</v>
      </c>
      <c r="C74" s="327"/>
      <c r="D74" s="327"/>
      <c r="E74" s="104" t="s">
        <v>28</v>
      </c>
      <c r="F74" s="104" t="s">
        <v>29</v>
      </c>
      <c r="G74" s="47"/>
      <c r="H74" s="134" t="s">
        <v>413</v>
      </c>
      <c r="I74" s="135" t="s">
        <v>413</v>
      </c>
      <c r="J74" s="136" t="s">
        <v>413</v>
      </c>
      <c r="K74" s="137">
        <v>200</v>
      </c>
      <c r="L74" s="138" t="s">
        <v>413</v>
      </c>
      <c r="M74" s="137" t="s">
        <v>413</v>
      </c>
      <c r="N74" s="139" t="s">
        <v>413</v>
      </c>
      <c r="O74" s="108" t="str">
        <f t="shared" si="6"/>
        <v>-</v>
      </c>
      <c r="P74" s="109" t="str">
        <f t="shared" si="7"/>
        <v>-</v>
      </c>
      <c r="Q74" s="108" t="str">
        <f t="shared" si="8"/>
        <v>-</v>
      </c>
      <c r="R74" s="110" t="str">
        <f t="shared" si="9"/>
        <v>-</v>
      </c>
      <c r="S74" s="111" t="str">
        <f t="shared" si="10"/>
        <v>-</v>
      </c>
    </row>
    <row r="75" spans="1:19" ht="16.5" customHeight="1" x14ac:dyDescent="0.25">
      <c r="A75" s="94" t="s">
        <v>102</v>
      </c>
      <c r="B75" s="327" t="s">
        <v>105</v>
      </c>
      <c r="C75" s="327"/>
      <c r="D75" s="327"/>
      <c r="E75" s="104" t="s">
        <v>28</v>
      </c>
      <c r="F75" s="104" t="s">
        <v>29</v>
      </c>
      <c r="G75" s="47"/>
      <c r="H75" s="134" t="s">
        <v>413</v>
      </c>
      <c r="I75" s="135" t="s">
        <v>413</v>
      </c>
      <c r="J75" s="136" t="s">
        <v>413</v>
      </c>
      <c r="K75" s="137">
        <v>563</v>
      </c>
      <c r="L75" s="138" t="s">
        <v>413</v>
      </c>
      <c r="M75" s="137" t="s">
        <v>413</v>
      </c>
      <c r="N75" s="139" t="s">
        <v>413</v>
      </c>
      <c r="O75" s="108" t="str">
        <f t="shared" si="6"/>
        <v>-</v>
      </c>
      <c r="P75" s="109" t="str">
        <f t="shared" si="7"/>
        <v>-</v>
      </c>
      <c r="Q75" s="108" t="str">
        <f t="shared" si="8"/>
        <v>-</v>
      </c>
      <c r="R75" s="110" t="str">
        <f t="shared" si="9"/>
        <v>-</v>
      </c>
      <c r="S75" s="111" t="str">
        <f t="shared" si="10"/>
        <v>-</v>
      </c>
    </row>
    <row r="76" spans="1:19" ht="16.5" customHeight="1" x14ac:dyDescent="0.25">
      <c r="A76" s="94" t="s">
        <v>104</v>
      </c>
      <c r="B76" s="327" t="s">
        <v>107</v>
      </c>
      <c r="C76" s="327"/>
      <c r="D76" s="327"/>
      <c r="E76" s="104" t="s">
        <v>28</v>
      </c>
      <c r="F76" s="104" t="s">
        <v>29</v>
      </c>
      <c r="G76" s="135" t="s">
        <v>413</v>
      </c>
      <c r="H76" s="134" t="s">
        <v>413</v>
      </c>
      <c r="I76" s="135" t="s">
        <v>413</v>
      </c>
      <c r="J76" s="136" t="s">
        <v>413</v>
      </c>
      <c r="K76" s="137" t="s">
        <v>413</v>
      </c>
      <c r="L76" s="138" t="s">
        <v>413</v>
      </c>
      <c r="M76" s="137" t="s">
        <v>413</v>
      </c>
      <c r="N76" s="139" t="s">
        <v>413</v>
      </c>
      <c r="O76" s="108" t="str">
        <f t="shared" si="6"/>
        <v>-</v>
      </c>
      <c r="P76" s="109" t="str">
        <f t="shared" si="7"/>
        <v>-</v>
      </c>
      <c r="Q76" s="108" t="str">
        <f t="shared" si="8"/>
        <v>-</v>
      </c>
      <c r="R76" s="110" t="str">
        <f t="shared" si="9"/>
        <v>-</v>
      </c>
      <c r="S76" s="111" t="str">
        <f t="shared" si="10"/>
        <v>-</v>
      </c>
    </row>
    <row r="77" spans="1:19" ht="16.5" customHeight="1" x14ac:dyDescent="0.25">
      <c r="A77" s="94" t="s">
        <v>106</v>
      </c>
      <c r="B77" s="327"/>
      <c r="C77" s="327"/>
      <c r="D77" s="327"/>
      <c r="E77" s="104" t="s">
        <v>35</v>
      </c>
      <c r="F77" s="104" t="s">
        <v>29</v>
      </c>
      <c r="G77" s="47"/>
      <c r="H77" s="134" t="s">
        <v>413</v>
      </c>
      <c r="I77" s="135" t="s">
        <v>413</v>
      </c>
      <c r="J77" s="136" t="s">
        <v>413</v>
      </c>
      <c r="K77" s="137">
        <v>292</v>
      </c>
      <c r="L77" s="138" t="s">
        <v>413</v>
      </c>
      <c r="M77" s="137" t="s">
        <v>413</v>
      </c>
      <c r="N77" s="139" t="s">
        <v>413</v>
      </c>
      <c r="O77" s="108" t="str">
        <f t="shared" si="6"/>
        <v>-</v>
      </c>
      <c r="P77" s="109" t="str">
        <f t="shared" si="7"/>
        <v>-</v>
      </c>
      <c r="Q77" s="108" t="str">
        <f t="shared" si="8"/>
        <v>-</v>
      </c>
      <c r="R77" s="110" t="str">
        <f t="shared" si="9"/>
        <v>-</v>
      </c>
      <c r="S77" s="111" t="str">
        <f t="shared" si="10"/>
        <v>-</v>
      </c>
    </row>
    <row r="78" spans="1:19" ht="16.5" customHeight="1" x14ac:dyDescent="0.25">
      <c r="A78" s="94" t="s">
        <v>108</v>
      </c>
      <c r="B78" s="327"/>
      <c r="C78" s="327"/>
      <c r="D78" s="327"/>
      <c r="E78" s="104" t="s">
        <v>49</v>
      </c>
      <c r="F78" s="104" t="s">
        <v>29</v>
      </c>
      <c r="G78" s="47"/>
      <c r="H78" s="134" t="s">
        <v>413</v>
      </c>
      <c r="I78" s="135" t="s">
        <v>413</v>
      </c>
      <c r="J78" s="136" t="s">
        <v>413</v>
      </c>
      <c r="K78" s="137">
        <v>54</v>
      </c>
      <c r="L78" s="138" t="s">
        <v>413</v>
      </c>
      <c r="M78" s="137" t="s">
        <v>413</v>
      </c>
      <c r="N78" s="139" t="s">
        <v>413</v>
      </c>
      <c r="O78" s="108" t="str">
        <f t="shared" si="6"/>
        <v>-</v>
      </c>
      <c r="P78" s="109" t="str">
        <f t="shared" si="7"/>
        <v>-</v>
      </c>
      <c r="Q78" s="108" t="str">
        <f t="shared" si="8"/>
        <v>-</v>
      </c>
      <c r="R78" s="110" t="str">
        <f t="shared" si="9"/>
        <v>-</v>
      </c>
      <c r="S78" s="111" t="str">
        <f t="shared" si="10"/>
        <v>-</v>
      </c>
    </row>
    <row r="79" spans="1:19" ht="16.5" customHeight="1" x14ac:dyDescent="0.25">
      <c r="A79" s="94" t="s">
        <v>109</v>
      </c>
      <c r="B79" s="327" t="s">
        <v>111</v>
      </c>
      <c r="C79" s="327"/>
      <c r="D79" s="327"/>
      <c r="E79" s="104" t="s">
        <v>49</v>
      </c>
      <c r="F79" s="104" t="s">
        <v>29</v>
      </c>
      <c r="G79" s="47"/>
      <c r="H79" s="134" t="s">
        <v>413</v>
      </c>
      <c r="I79" s="135" t="s">
        <v>413</v>
      </c>
      <c r="J79" s="136" t="s">
        <v>413</v>
      </c>
      <c r="K79" s="137">
        <v>360</v>
      </c>
      <c r="L79" s="138" t="s">
        <v>413</v>
      </c>
      <c r="M79" s="137" t="s">
        <v>413</v>
      </c>
      <c r="N79" s="139" t="s">
        <v>413</v>
      </c>
      <c r="O79" s="108" t="str">
        <f t="shared" si="6"/>
        <v>-</v>
      </c>
      <c r="P79" s="109" t="str">
        <f t="shared" si="7"/>
        <v>-</v>
      </c>
      <c r="Q79" s="108" t="str">
        <f t="shared" si="8"/>
        <v>-</v>
      </c>
      <c r="R79" s="110" t="str">
        <f t="shared" si="9"/>
        <v>-</v>
      </c>
      <c r="S79" s="111" t="str">
        <f t="shared" si="10"/>
        <v>-</v>
      </c>
    </row>
    <row r="80" spans="1:19" ht="16.5" customHeight="1" x14ac:dyDescent="0.25">
      <c r="A80" s="94" t="s">
        <v>110</v>
      </c>
      <c r="B80" s="289" t="s">
        <v>410</v>
      </c>
      <c r="C80" s="290"/>
      <c r="D80" s="291"/>
      <c r="E80" s="104" t="s">
        <v>28</v>
      </c>
      <c r="F80" s="104" t="s">
        <v>29</v>
      </c>
      <c r="G80" s="47"/>
      <c r="H80" s="134" t="s">
        <v>413</v>
      </c>
      <c r="I80" s="135" t="s">
        <v>413</v>
      </c>
      <c r="J80" s="136" t="s">
        <v>413</v>
      </c>
      <c r="K80" s="137">
        <v>325</v>
      </c>
      <c r="L80" s="138" t="s">
        <v>413</v>
      </c>
      <c r="M80" s="137" t="s">
        <v>413</v>
      </c>
      <c r="N80" s="139" t="s">
        <v>413</v>
      </c>
      <c r="O80" s="108" t="str">
        <f t="shared" si="6"/>
        <v>-</v>
      </c>
      <c r="P80" s="109" t="str">
        <f t="shared" si="7"/>
        <v>-</v>
      </c>
      <c r="Q80" s="108" t="str">
        <f t="shared" si="8"/>
        <v>-</v>
      </c>
      <c r="R80" s="110" t="str">
        <f t="shared" si="9"/>
        <v>-</v>
      </c>
      <c r="S80" s="111" t="str">
        <f t="shared" si="10"/>
        <v>-</v>
      </c>
    </row>
    <row r="81" spans="1:19" ht="16.5" customHeight="1" x14ac:dyDescent="0.25">
      <c r="A81" s="94" t="s">
        <v>112</v>
      </c>
      <c r="B81" s="292"/>
      <c r="C81" s="293"/>
      <c r="D81" s="294"/>
      <c r="E81" s="104" t="s">
        <v>35</v>
      </c>
      <c r="F81" s="104" t="s">
        <v>29</v>
      </c>
      <c r="G81" s="47"/>
      <c r="H81" s="134" t="s">
        <v>413</v>
      </c>
      <c r="I81" s="135" t="s">
        <v>413</v>
      </c>
      <c r="J81" s="136" t="s">
        <v>413</v>
      </c>
      <c r="K81" s="137">
        <v>110</v>
      </c>
      <c r="L81" s="138" t="s">
        <v>413</v>
      </c>
      <c r="M81" s="137" t="s">
        <v>413</v>
      </c>
      <c r="N81" s="139" t="s">
        <v>413</v>
      </c>
      <c r="O81" s="108" t="str">
        <f t="shared" si="6"/>
        <v>-</v>
      </c>
      <c r="P81" s="109" t="str">
        <f t="shared" si="7"/>
        <v>-</v>
      </c>
      <c r="Q81" s="108" t="str">
        <f t="shared" si="8"/>
        <v>-</v>
      </c>
      <c r="R81" s="110" t="str">
        <f t="shared" si="9"/>
        <v>-</v>
      </c>
      <c r="S81" s="111" t="str">
        <f t="shared" si="10"/>
        <v>-</v>
      </c>
    </row>
    <row r="82" spans="1:19" ht="16.5" customHeight="1" x14ac:dyDescent="0.25">
      <c r="A82" s="94" t="s">
        <v>113</v>
      </c>
      <c r="B82" s="295"/>
      <c r="C82" s="296"/>
      <c r="D82" s="297"/>
      <c r="E82" s="104" t="s">
        <v>49</v>
      </c>
      <c r="F82" s="104" t="s">
        <v>29</v>
      </c>
      <c r="G82" s="47"/>
      <c r="H82" s="134" t="s">
        <v>413</v>
      </c>
      <c r="I82" s="135" t="s">
        <v>413</v>
      </c>
      <c r="J82" s="136" t="s">
        <v>413</v>
      </c>
      <c r="K82" s="137">
        <v>41</v>
      </c>
      <c r="L82" s="138" t="s">
        <v>413</v>
      </c>
      <c r="M82" s="137" t="s">
        <v>413</v>
      </c>
      <c r="N82" s="139" t="s">
        <v>413</v>
      </c>
      <c r="O82" s="108" t="str">
        <f t="shared" ref="O82:O126" si="21">IF(OR(G82=0,G82="-",K82=0,K82="-"),"-",G82*K82)</f>
        <v>-</v>
      </c>
      <c r="P82" s="109" t="str">
        <f t="shared" ref="P82:P126" si="22">IF(OR(H82=0,H82="-",L82=0,L82="-"),"-",H82*L82)</f>
        <v>-</v>
      </c>
      <c r="Q82" s="108" t="str">
        <f t="shared" ref="Q82:Q126" si="23">IF(OR(I82=0,I82="-",M82=0,M82="-"),"-",I82*M82)</f>
        <v>-</v>
      </c>
      <c r="R82" s="110" t="str">
        <f t="shared" ref="R82:R126" si="24">IF(OR(J82=0,J82="-",N82=0,N82="-"),"-",J82*N82)</f>
        <v>-</v>
      </c>
      <c r="S82" s="111" t="str">
        <f t="shared" ref="S82:S126" si="25">IF(SUM(O82:R82)=0,"-",SUM(O82:R82))</f>
        <v>-</v>
      </c>
    </row>
    <row r="83" spans="1:19" ht="16.5" customHeight="1" x14ac:dyDescent="0.25">
      <c r="A83" s="94" t="s">
        <v>114</v>
      </c>
      <c r="B83" s="289" t="s">
        <v>115</v>
      </c>
      <c r="C83" s="290"/>
      <c r="D83" s="291"/>
      <c r="E83" s="104" t="s">
        <v>28</v>
      </c>
      <c r="F83" s="104" t="s">
        <v>29</v>
      </c>
      <c r="G83" s="47"/>
      <c r="H83" s="134" t="s">
        <v>413</v>
      </c>
      <c r="I83" s="135" t="s">
        <v>413</v>
      </c>
      <c r="J83" s="136" t="s">
        <v>413</v>
      </c>
      <c r="K83" s="137">
        <v>39</v>
      </c>
      <c r="L83" s="138" t="s">
        <v>413</v>
      </c>
      <c r="M83" s="137" t="s">
        <v>413</v>
      </c>
      <c r="N83" s="139" t="s">
        <v>413</v>
      </c>
      <c r="O83" s="108" t="str">
        <f t="shared" si="21"/>
        <v>-</v>
      </c>
      <c r="P83" s="109" t="str">
        <f t="shared" si="22"/>
        <v>-</v>
      </c>
      <c r="Q83" s="108" t="str">
        <f t="shared" si="23"/>
        <v>-</v>
      </c>
      <c r="R83" s="110" t="str">
        <f t="shared" si="24"/>
        <v>-</v>
      </c>
      <c r="S83" s="111" t="str">
        <f t="shared" si="25"/>
        <v>-</v>
      </c>
    </row>
    <row r="84" spans="1:19" ht="16.5" customHeight="1" x14ac:dyDescent="0.25">
      <c r="A84" s="94" t="s">
        <v>116</v>
      </c>
      <c r="B84" s="295"/>
      <c r="C84" s="296"/>
      <c r="D84" s="297"/>
      <c r="E84" s="104" t="s">
        <v>35</v>
      </c>
      <c r="F84" s="104" t="s">
        <v>29</v>
      </c>
      <c r="G84" s="47"/>
      <c r="H84" s="134" t="s">
        <v>413</v>
      </c>
      <c r="I84" s="135" t="s">
        <v>413</v>
      </c>
      <c r="J84" s="136" t="s">
        <v>413</v>
      </c>
      <c r="K84" s="137">
        <v>610</v>
      </c>
      <c r="L84" s="138" t="s">
        <v>413</v>
      </c>
      <c r="M84" s="137" t="s">
        <v>413</v>
      </c>
      <c r="N84" s="139" t="s">
        <v>413</v>
      </c>
      <c r="O84" s="108" t="str">
        <f t="shared" si="21"/>
        <v>-</v>
      </c>
      <c r="P84" s="109" t="str">
        <f t="shared" si="22"/>
        <v>-</v>
      </c>
      <c r="Q84" s="108" t="str">
        <f t="shared" si="23"/>
        <v>-</v>
      </c>
      <c r="R84" s="110" t="str">
        <f t="shared" si="24"/>
        <v>-</v>
      </c>
      <c r="S84" s="111" t="str">
        <f t="shared" si="25"/>
        <v>-</v>
      </c>
    </row>
    <row r="85" spans="1:19" ht="16.5" customHeight="1" x14ac:dyDescent="0.25">
      <c r="A85" s="94" t="s">
        <v>117</v>
      </c>
      <c r="B85" s="327" t="s">
        <v>118</v>
      </c>
      <c r="C85" s="327"/>
      <c r="D85" s="327"/>
      <c r="E85" s="104" t="s">
        <v>28</v>
      </c>
      <c r="F85" s="104" t="s">
        <v>29</v>
      </c>
      <c r="G85" s="47"/>
      <c r="H85" s="134" t="s">
        <v>413</v>
      </c>
      <c r="I85" s="47"/>
      <c r="J85" s="136" t="s">
        <v>413</v>
      </c>
      <c r="K85" s="137">
        <v>1849</v>
      </c>
      <c r="L85" s="138" t="s">
        <v>413</v>
      </c>
      <c r="M85" s="137">
        <v>1849</v>
      </c>
      <c r="N85" s="139" t="s">
        <v>413</v>
      </c>
      <c r="O85" s="108" t="str">
        <f t="shared" si="21"/>
        <v>-</v>
      </c>
      <c r="P85" s="109" t="str">
        <f t="shared" si="22"/>
        <v>-</v>
      </c>
      <c r="Q85" s="108" t="str">
        <f t="shared" si="23"/>
        <v>-</v>
      </c>
      <c r="R85" s="110" t="str">
        <f t="shared" si="24"/>
        <v>-</v>
      </c>
      <c r="S85" s="111" t="str">
        <f t="shared" si="25"/>
        <v>-</v>
      </c>
    </row>
    <row r="86" spans="1:19" ht="16.5" customHeight="1" x14ac:dyDescent="0.25">
      <c r="A86" s="94" t="s">
        <v>119</v>
      </c>
      <c r="B86" s="327"/>
      <c r="C86" s="327"/>
      <c r="D86" s="327"/>
      <c r="E86" s="104" t="s">
        <v>35</v>
      </c>
      <c r="F86" s="104" t="s">
        <v>29</v>
      </c>
      <c r="G86" s="135" t="s">
        <v>413</v>
      </c>
      <c r="H86" s="134" t="s">
        <v>413</v>
      </c>
      <c r="I86" s="135" t="s">
        <v>413</v>
      </c>
      <c r="J86" s="136" t="s">
        <v>413</v>
      </c>
      <c r="K86" s="137" t="s">
        <v>413</v>
      </c>
      <c r="L86" s="138" t="s">
        <v>413</v>
      </c>
      <c r="M86" s="137" t="s">
        <v>413</v>
      </c>
      <c r="N86" s="139" t="s">
        <v>413</v>
      </c>
      <c r="O86" s="108" t="str">
        <f t="shared" si="21"/>
        <v>-</v>
      </c>
      <c r="P86" s="109" t="str">
        <f t="shared" si="22"/>
        <v>-</v>
      </c>
      <c r="Q86" s="108" t="str">
        <f t="shared" si="23"/>
        <v>-</v>
      </c>
      <c r="R86" s="110" t="str">
        <f t="shared" si="24"/>
        <v>-</v>
      </c>
      <c r="S86" s="111" t="str">
        <f t="shared" si="25"/>
        <v>-</v>
      </c>
    </row>
    <row r="87" spans="1:19" ht="16.5" customHeight="1" x14ac:dyDescent="0.25">
      <c r="A87" s="94" t="s">
        <v>120</v>
      </c>
      <c r="B87" s="327"/>
      <c r="C87" s="327"/>
      <c r="D87" s="327"/>
      <c r="E87" s="104" t="s">
        <v>49</v>
      </c>
      <c r="F87" s="104" t="s">
        <v>29</v>
      </c>
      <c r="G87" s="135" t="s">
        <v>413</v>
      </c>
      <c r="H87" s="134" t="s">
        <v>413</v>
      </c>
      <c r="I87" s="135" t="s">
        <v>413</v>
      </c>
      <c r="J87" s="136" t="s">
        <v>413</v>
      </c>
      <c r="K87" s="137" t="s">
        <v>413</v>
      </c>
      <c r="L87" s="138" t="s">
        <v>413</v>
      </c>
      <c r="M87" s="137" t="s">
        <v>413</v>
      </c>
      <c r="N87" s="139" t="s">
        <v>413</v>
      </c>
      <c r="O87" s="108" t="str">
        <f t="shared" si="21"/>
        <v>-</v>
      </c>
      <c r="P87" s="109" t="str">
        <f t="shared" si="22"/>
        <v>-</v>
      </c>
      <c r="Q87" s="108" t="str">
        <f t="shared" si="23"/>
        <v>-</v>
      </c>
      <c r="R87" s="110" t="str">
        <f t="shared" si="24"/>
        <v>-</v>
      </c>
      <c r="S87" s="111" t="str">
        <f t="shared" si="25"/>
        <v>-</v>
      </c>
    </row>
    <row r="88" spans="1:19" ht="16.5" customHeight="1" x14ac:dyDescent="0.25">
      <c r="A88" s="94" t="s">
        <v>121</v>
      </c>
      <c r="B88" s="327" t="s">
        <v>122</v>
      </c>
      <c r="C88" s="327"/>
      <c r="D88" s="327"/>
      <c r="E88" s="104" t="s">
        <v>28</v>
      </c>
      <c r="F88" s="104" t="s">
        <v>29</v>
      </c>
      <c r="G88" s="47"/>
      <c r="H88" s="134" t="s">
        <v>413</v>
      </c>
      <c r="I88" s="135" t="s">
        <v>413</v>
      </c>
      <c r="J88" s="136" t="s">
        <v>413</v>
      </c>
      <c r="K88" s="137">
        <v>247</v>
      </c>
      <c r="L88" s="138" t="s">
        <v>413</v>
      </c>
      <c r="M88" s="137" t="s">
        <v>413</v>
      </c>
      <c r="N88" s="139" t="s">
        <v>413</v>
      </c>
      <c r="O88" s="108" t="str">
        <f t="shared" si="21"/>
        <v>-</v>
      </c>
      <c r="P88" s="109" t="str">
        <f t="shared" si="22"/>
        <v>-</v>
      </c>
      <c r="Q88" s="108" t="str">
        <f t="shared" si="23"/>
        <v>-</v>
      </c>
      <c r="R88" s="110" t="str">
        <f t="shared" si="24"/>
        <v>-</v>
      </c>
      <c r="S88" s="111" t="str">
        <f t="shared" si="25"/>
        <v>-</v>
      </c>
    </row>
    <row r="89" spans="1:19" ht="16.5" customHeight="1" x14ac:dyDescent="0.25">
      <c r="A89" s="94" t="s">
        <v>123</v>
      </c>
      <c r="B89" s="327"/>
      <c r="C89" s="327"/>
      <c r="D89" s="327"/>
      <c r="E89" s="104" t="s">
        <v>35</v>
      </c>
      <c r="F89" s="104" t="s">
        <v>29</v>
      </c>
      <c r="G89" s="47"/>
      <c r="H89" s="134" t="s">
        <v>413</v>
      </c>
      <c r="I89" s="135" t="s">
        <v>413</v>
      </c>
      <c r="J89" s="136" t="s">
        <v>413</v>
      </c>
      <c r="K89" s="137">
        <v>216</v>
      </c>
      <c r="L89" s="138" t="s">
        <v>413</v>
      </c>
      <c r="M89" s="137" t="s">
        <v>413</v>
      </c>
      <c r="N89" s="139" t="s">
        <v>413</v>
      </c>
      <c r="O89" s="108" t="str">
        <f t="shared" si="21"/>
        <v>-</v>
      </c>
      <c r="P89" s="109" t="str">
        <f t="shared" si="22"/>
        <v>-</v>
      </c>
      <c r="Q89" s="108" t="str">
        <f t="shared" si="23"/>
        <v>-</v>
      </c>
      <c r="R89" s="110" t="str">
        <f t="shared" si="24"/>
        <v>-</v>
      </c>
      <c r="S89" s="111" t="str">
        <f t="shared" si="25"/>
        <v>-</v>
      </c>
    </row>
    <row r="90" spans="1:19" ht="16.5" customHeight="1" x14ac:dyDescent="0.25">
      <c r="A90" s="94" t="s">
        <v>124</v>
      </c>
      <c r="B90" s="327"/>
      <c r="C90" s="327"/>
      <c r="D90" s="327"/>
      <c r="E90" s="104" t="s">
        <v>49</v>
      </c>
      <c r="F90" s="104" t="s">
        <v>29</v>
      </c>
      <c r="G90" s="47"/>
      <c r="H90" s="134" t="s">
        <v>413</v>
      </c>
      <c r="I90" s="135" t="s">
        <v>413</v>
      </c>
      <c r="J90" s="136" t="s">
        <v>413</v>
      </c>
      <c r="K90" s="137">
        <v>113</v>
      </c>
      <c r="L90" s="138" t="s">
        <v>413</v>
      </c>
      <c r="M90" s="137" t="s">
        <v>413</v>
      </c>
      <c r="N90" s="139" t="s">
        <v>413</v>
      </c>
      <c r="O90" s="108" t="str">
        <f t="shared" si="21"/>
        <v>-</v>
      </c>
      <c r="P90" s="109" t="str">
        <f t="shared" si="22"/>
        <v>-</v>
      </c>
      <c r="Q90" s="108" t="str">
        <f t="shared" si="23"/>
        <v>-</v>
      </c>
      <c r="R90" s="110" t="str">
        <f t="shared" si="24"/>
        <v>-</v>
      </c>
      <c r="S90" s="111" t="str">
        <f t="shared" si="25"/>
        <v>-</v>
      </c>
    </row>
    <row r="91" spans="1:19" ht="16.5" customHeight="1" x14ac:dyDescent="0.25">
      <c r="A91" s="94" t="s">
        <v>125</v>
      </c>
      <c r="B91" s="289" t="s">
        <v>126</v>
      </c>
      <c r="C91" s="290"/>
      <c r="D91" s="291"/>
      <c r="E91" s="104" t="s">
        <v>28</v>
      </c>
      <c r="F91" s="104" t="s">
        <v>29</v>
      </c>
      <c r="G91" s="47"/>
      <c r="H91" s="134" t="s">
        <v>413</v>
      </c>
      <c r="I91" s="135" t="s">
        <v>413</v>
      </c>
      <c r="J91" s="136" t="s">
        <v>413</v>
      </c>
      <c r="K91" s="137">
        <v>117</v>
      </c>
      <c r="L91" s="138" t="s">
        <v>413</v>
      </c>
      <c r="M91" s="137" t="s">
        <v>413</v>
      </c>
      <c r="N91" s="139" t="s">
        <v>413</v>
      </c>
      <c r="O91" s="108" t="str">
        <f t="shared" si="21"/>
        <v>-</v>
      </c>
      <c r="P91" s="109" t="str">
        <f t="shared" si="22"/>
        <v>-</v>
      </c>
      <c r="Q91" s="108" t="str">
        <f t="shared" si="23"/>
        <v>-</v>
      </c>
      <c r="R91" s="110" t="str">
        <f t="shared" si="24"/>
        <v>-</v>
      </c>
      <c r="S91" s="111" t="str">
        <f t="shared" si="25"/>
        <v>-</v>
      </c>
    </row>
    <row r="92" spans="1:19" ht="16.5" customHeight="1" x14ac:dyDescent="0.25">
      <c r="A92" s="94" t="s">
        <v>127</v>
      </c>
      <c r="B92" s="295"/>
      <c r="C92" s="296"/>
      <c r="D92" s="297"/>
      <c r="E92" s="104" t="s">
        <v>35</v>
      </c>
      <c r="F92" s="104" t="s">
        <v>29</v>
      </c>
      <c r="G92" s="135" t="s">
        <v>413</v>
      </c>
      <c r="H92" s="134" t="s">
        <v>413</v>
      </c>
      <c r="I92" s="135" t="s">
        <v>413</v>
      </c>
      <c r="J92" s="136" t="s">
        <v>413</v>
      </c>
      <c r="K92" s="137" t="s">
        <v>413</v>
      </c>
      <c r="L92" s="138" t="s">
        <v>413</v>
      </c>
      <c r="M92" s="137" t="s">
        <v>413</v>
      </c>
      <c r="N92" s="139" t="s">
        <v>413</v>
      </c>
      <c r="O92" s="108" t="str">
        <f t="shared" si="21"/>
        <v>-</v>
      </c>
      <c r="P92" s="109" t="str">
        <f t="shared" si="22"/>
        <v>-</v>
      </c>
      <c r="Q92" s="108" t="str">
        <f t="shared" si="23"/>
        <v>-</v>
      </c>
      <c r="R92" s="110" t="str">
        <f t="shared" si="24"/>
        <v>-</v>
      </c>
      <c r="S92" s="111" t="str">
        <f t="shared" si="25"/>
        <v>-</v>
      </c>
    </row>
    <row r="93" spans="1:19" ht="16.5" customHeight="1" x14ac:dyDescent="0.25">
      <c r="A93" s="94" t="s">
        <v>128</v>
      </c>
      <c r="B93" s="289" t="s">
        <v>129</v>
      </c>
      <c r="C93" s="290"/>
      <c r="D93" s="291"/>
      <c r="E93" s="104" t="s">
        <v>28</v>
      </c>
      <c r="F93" s="104" t="s">
        <v>29</v>
      </c>
      <c r="G93" s="47"/>
      <c r="H93" s="134" t="s">
        <v>413</v>
      </c>
      <c r="I93" s="47"/>
      <c r="J93" s="136" t="s">
        <v>413</v>
      </c>
      <c r="K93" s="137">
        <v>2747</v>
      </c>
      <c r="L93" s="138" t="s">
        <v>413</v>
      </c>
      <c r="M93" s="137">
        <v>1275</v>
      </c>
      <c r="N93" s="139" t="s">
        <v>413</v>
      </c>
      <c r="O93" s="108" t="str">
        <f t="shared" si="21"/>
        <v>-</v>
      </c>
      <c r="P93" s="109" t="str">
        <f t="shared" si="22"/>
        <v>-</v>
      </c>
      <c r="Q93" s="108" t="str">
        <f t="shared" si="23"/>
        <v>-</v>
      </c>
      <c r="R93" s="110" t="str">
        <f t="shared" si="24"/>
        <v>-</v>
      </c>
      <c r="S93" s="111" t="str">
        <f t="shared" si="25"/>
        <v>-</v>
      </c>
    </row>
    <row r="94" spans="1:19" ht="16.5" customHeight="1" x14ac:dyDescent="0.25">
      <c r="A94" s="94" t="s">
        <v>130</v>
      </c>
      <c r="B94" s="295"/>
      <c r="C94" s="296"/>
      <c r="D94" s="297"/>
      <c r="E94" s="104" t="s">
        <v>35</v>
      </c>
      <c r="F94" s="104" t="s">
        <v>29</v>
      </c>
      <c r="G94" s="47"/>
      <c r="H94" s="134" t="s">
        <v>413</v>
      </c>
      <c r="I94" s="47"/>
      <c r="J94" s="136" t="s">
        <v>413</v>
      </c>
      <c r="K94" s="137">
        <v>19</v>
      </c>
      <c r="L94" s="138" t="s">
        <v>413</v>
      </c>
      <c r="M94" s="137">
        <v>16</v>
      </c>
      <c r="N94" s="139" t="s">
        <v>413</v>
      </c>
      <c r="O94" s="108" t="str">
        <f t="shared" si="21"/>
        <v>-</v>
      </c>
      <c r="P94" s="109" t="str">
        <f t="shared" si="22"/>
        <v>-</v>
      </c>
      <c r="Q94" s="108" t="str">
        <f t="shared" si="23"/>
        <v>-</v>
      </c>
      <c r="R94" s="110" t="str">
        <f t="shared" si="24"/>
        <v>-</v>
      </c>
      <c r="S94" s="111" t="str">
        <f t="shared" si="25"/>
        <v>-</v>
      </c>
    </row>
    <row r="95" spans="1:19" ht="16.5" customHeight="1" x14ac:dyDescent="0.25">
      <c r="A95" s="94" t="s">
        <v>131</v>
      </c>
      <c r="B95" s="289" t="s">
        <v>132</v>
      </c>
      <c r="C95" s="290"/>
      <c r="D95" s="291"/>
      <c r="E95" s="104" t="s">
        <v>28</v>
      </c>
      <c r="F95" s="104" t="s">
        <v>29</v>
      </c>
      <c r="G95" s="47"/>
      <c r="H95" s="134" t="s">
        <v>413</v>
      </c>
      <c r="I95" s="135" t="s">
        <v>413</v>
      </c>
      <c r="J95" s="136" t="s">
        <v>413</v>
      </c>
      <c r="K95" s="137">
        <v>79</v>
      </c>
      <c r="L95" s="138" t="s">
        <v>413</v>
      </c>
      <c r="M95" s="137" t="s">
        <v>413</v>
      </c>
      <c r="N95" s="139" t="s">
        <v>413</v>
      </c>
      <c r="O95" s="108" t="str">
        <f t="shared" si="21"/>
        <v>-</v>
      </c>
      <c r="P95" s="109" t="str">
        <f t="shared" si="22"/>
        <v>-</v>
      </c>
      <c r="Q95" s="108" t="str">
        <f t="shared" si="23"/>
        <v>-</v>
      </c>
      <c r="R95" s="110" t="str">
        <f t="shared" si="24"/>
        <v>-</v>
      </c>
      <c r="S95" s="111" t="str">
        <f t="shared" si="25"/>
        <v>-</v>
      </c>
    </row>
    <row r="96" spans="1:19" ht="16.5" customHeight="1" x14ac:dyDescent="0.25">
      <c r="A96" s="94" t="s">
        <v>133</v>
      </c>
      <c r="B96" s="292"/>
      <c r="C96" s="293"/>
      <c r="D96" s="294"/>
      <c r="E96" s="104" t="s">
        <v>35</v>
      </c>
      <c r="F96" s="104" t="s">
        <v>29</v>
      </c>
      <c r="G96" s="135" t="s">
        <v>413</v>
      </c>
      <c r="H96" s="134" t="s">
        <v>413</v>
      </c>
      <c r="I96" s="135" t="s">
        <v>413</v>
      </c>
      <c r="J96" s="136" t="s">
        <v>413</v>
      </c>
      <c r="K96" s="137" t="s">
        <v>413</v>
      </c>
      <c r="L96" s="138" t="s">
        <v>413</v>
      </c>
      <c r="M96" s="137" t="s">
        <v>413</v>
      </c>
      <c r="N96" s="139" t="s">
        <v>413</v>
      </c>
      <c r="O96" s="108" t="str">
        <f t="shared" ref="O96" si="26">IF(OR(G96=0,G96="-",K96=0,K96="-"),"-",G96*K96)</f>
        <v>-</v>
      </c>
      <c r="P96" s="109" t="str">
        <f t="shared" ref="P96" si="27">IF(OR(H96=0,H96="-",L96=0,L96="-"),"-",H96*L96)</f>
        <v>-</v>
      </c>
      <c r="Q96" s="108" t="str">
        <f t="shared" ref="Q96" si="28">IF(OR(I96=0,I96="-",M96=0,M96="-"),"-",I96*M96)</f>
        <v>-</v>
      </c>
      <c r="R96" s="110" t="str">
        <f t="shared" ref="R96" si="29">IF(OR(J96=0,J96="-",N96=0,N96="-"),"-",J96*N96)</f>
        <v>-</v>
      </c>
      <c r="S96" s="111" t="str">
        <f t="shared" ref="S96" si="30">IF(SUM(O96:R96)=0,"-",SUM(O96:R96))</f>
        <v>-</v>
      </c>
    </row>
    <row r="97" spans="1:19" ht="16.5" customHeight="1" x14ac:dyDescent="0.25">
      <c r="A97" s="94" t="s">
        <v>134</v>
      </c>
      <c r="B97" s="295"/>
      <c r="C97" s="296"/>
      <c r="D97" s="297"/>
      <c r="E97" s="104" t="s">
        <v>49</v>
      </c>
      <c r="F97" s="104" t="s">
        <v>29</v>
      </c>
      <c r="G97" s="47"/>
      <c r="H97" s="134" t="s">
        <v>413</v>
      </c>
      <c r="I97" s="135" t="s">
        <v>413</v>
      </c>
      <c r="J97" s="136" t="s">
        <v>413</v>
      </c>
      <c r="K97" s="137">
        <v>12</v>
      </c>
      <c r="L97" s="138" t="s">
        <v>413</v>
      </c>
      <c r="M97" s="137" t="s">
        <v>413</v>
      </c>
      <c r="N97" s="139" t="s">
        <v>413</v>
      </c>
      <c r="O97" s="108" t="str">
        <f t="shared" si="21"/>
        <v>-</v>
      </c>
      <c r="P97" s="109" t="str">
        <f t="shared" si="22"/>
        <v>-</v>
      </c>
      <c r="Q97" s="108" t="str">
        <f t="shared" si="23"/>
        <v>-</v>
      </c>
      <c r="R97" s="110" t="str">
        <f t="shared" si="24"/>
        <v>-</v>
      </c>
      <c r="S97" s="111" t="str">
        <f t="shared" si="25"/>
        <v>-</v>
      </c>
    </row>
    <row r="98" spans="1:19" ht="16.5" customHeight="1" x14ac:dyDescent="0.25">
      <c r="A98" s="94" t="s">
        <v>136</v>
      </c>
      <c r="B98" s="327" t="s">
        <v>135</v>
      </c>
      <c r="C98" s="327"/>
      <c r="D98" s="327"/>
      <c r="E98" s="104" t="s">
        <v>28</v>
      </c>
      <c r="F98" s="104" t="s">
        <v>29</v>
      </c>
      <c r="G98" s="47"/>
      <c r="H98" s="134" t="s">
        <v>413</v>
      </c>
      <c r="I98" s="135" t="s">
        <v>413</v>
      </c>
      <c r="J98" s="136" t="s">
        <v>413</v>
      </c>
      <c r="K98" s="137">
        <v>600</v>
      </c>
      <c r="L98" s="138" t="s">
        <v>413</v>
      </c>
      <c r="M98" s="137" t="s">
        <v>413</v>
      </c>
      <c r="N98" s="139" t="s">
        <v>413</v>
      </c>
      <c r="O98" s="108" t="str">
        <f t="shared" si="21"/>
        <v>-</v>
      </c>
      <c r="P98" s="109" t="str">
        <f t="shared" si="22"/>
        <v>-</v>
      </c>
      <c r="Q98" s="108" t="str">
        <f t="shared" si="23"/>
        <v>-</v>
      </c>
      <c r="R98" s="110" t="str">
        <f t="shared" si="24"/>
        <v>-</v>
      </c>
      <c r="S98" s="111" t="str">
        <f t="shared" si="25"/>
        <v>-</v>
      </c>
    </row>
    <row r="99" spans="1:19" ht="16.5" customHeight="1" x14ac:dyDescent="0.25">
      <c r="A99" s="94" t="s">
        <v>137</v>
      </c>
      <c r="B99" s="327" t="s">
        <v>161</v>
      </c>
      <c r="C99" s="327"/>
      <c r="D99" s="327"/>
      <c r="E99" s="104" t="s">
        <v>28</v>
      </c>
      <c r="F99" s="104" t="s">
        <v>29</v>
      </c>
      <c r="G99" s="135" t="s">
        <v>413</v>
      </c>
      <c r="H99" s="134" t="s">
        <v>413</v>
      </c>
      <c r="I99" s="135" t="s">
        <v>413</v>
      </c>
      <c r="J99" s="136" t="s">
        <v>413</v>
      </c>
      <c r="K99" s="137" t="s">
        <v>413</v>
      </c>
      <c r="L99" s="138" t="s">
        <v>413</v>
      </c>
      <c r="M99" s="137" t="s">
        <v>413</v>
      </c>
      <c r="N99" s="139" t="s">
        <v>413</v>
      </c>
      <c r="O99" s="108" t="str">
        <f t="shared" si="21"/>
        <v>-</v>
      </c>
      <c r="P99" s="109" t="str">
        <f t="shared" si="22"/>
        <v>-</v>
      </c>
      <c r="Q99" s="108" t="str">
        <f t="shared" si="23"/>
        <v>-</v>
      </c>
      <c r="R99" s="110" t="str">
        <f t="shared" si="24"/>
        <v>-</v>
      </c>
      <c r="S99" s="111" t="str">
        <f t="shared" si="25"/>
        <v>-</v>
      </c>
    </row>
    <row r="100" spans="1:19" ht="16.5" customHeight="1" x14ac:dyDescent="0.25">
      <c r="A100" s="94" t="s">
        <v>138</v>
      </c>
      <c r="B100" s="327"/>
      <c r="C100" s="327"/>
      <c r="D100" s="327"/>
      <c r="E100" s="104" t="s">
        <v>35</v>
      </c>
      <c r="F100" s="104" t="s">
        <v>29</v>
      </c>
      <c r="G100" s="47"/>
      <c r="H100" s="134" t="s">
        <v>413</v>
      </c>
      <c r="I100" s="135" t="s">
        <v>413</v>
      </c>
      <c r="J100" s="136" t="s">
        <v>413</v>
      </c>
      <c r="K100" s="137">
        <v>350</v>
      </c>
      <c r="L100" s="138" t="s">
        <v>413</v>
      </c>
      <c r="M100" s="137" t="s">
        <v>413</v>
      </c>
      <c r="N100" s="139" t="s">
        <v>413</v>
      </c>
      <c r="O100" s="108" t="str">
        <f t="shared" si="21"/>
        <v>-</v>
      </c>
      <c r="P100" s="109" t="str">
        <f t="shared" si="22"/>
        <v>-</v>
      </c>
      <c r="Q100" s="108" t="str">
        <f t="shared" si="23"/>
        <v>-</v>
      </c>
      <c r="R100" s="110" t="str">
        <f t="shared" si="24"/>
        <v>-</v>
      </c>
      <c r="S100" s="111" t="str">
        <f t="shared" si="25"/>
        <v>-</v>
      </c>
    </row>
    <row r="101" spans="1:19" ht="16.5" customHeight="1" x14ac:dyDescent="0.25">
      <c r="A101" s="94" t="s">
        <v>140</v>
      </c>
      <c r="B101" s="327"/>
      <c r="C101" s="327"/>
      <c r="D101" s="327"/>
      <c r="E101" s="104" t="s">
        <v>49</v>
      </c>
      <c r="F101" s="104" t="s">
        <v>29</v>
      </c>
      <c r="G101" s="135" t="s">
        <v>413</v>
      </c>
      <c r="H101" s="134" t="s">
        <v>413</v>
      </c>
      <c r="I101" s="135" t="s">
        <v>413</v>
      </c>
      <c r="J101" s="136" t="s">
        <v>413</v>
      </c>
      <c r="K101" s="137" t="s">
        <v>413</v>
      </c>
      <c r="L101" s="138" t="s">
        <v>413</v>
      </c>
      <c r="M101" s="137" t="s">
        <v>413</v>
      </c>
      <c r="N101" s="139" t="s">
        <v>413</v>
      </c>
      <c r="O101" s="108" t="str">
        <f t="shared" si="21"/>
        <v>-</v>
      </c>
      <c r="P101" s="109" t="str">
        <f t="shared" si="22"/>
        <v>-</v>
      </c>
      <c r="Q101" s="108" t="str">
        <f t="shared" si="23"/>
        <v>-</v>
      </c>
      <c r="R101" s="110" t="str">
        <f t="shared" si="24"/>
        <v>-</v>
      </c>
      <c r="S101" s="111" t="str">
        <f t="shared" si="25"/>
        <v>-</v>
      </c>
    </row>
    <row r="102" spans="1:19" ht="16.5" customHeight="1" x14ac:dyDescent="0.25">
      <c r="A102" s="94" t="s">
        <v>142</v>
      </c>
      <c r="B102" s="327" t="s">
        <v>162</v>
      </c>
      <c r="C102" s="327"/>
      <c r="D102" s="327"/>
      <c r="E102" s="104" t="s">
        <v>28</v>
      </c>
      <c r="F102" s="104" t="s">
        <v>29</v>
      </c>
      <c r="G102" s="135" t="s">
        <v>413</v>
      </c>
      <c r="H102" s="134" t="s">
        <v>413</v>
      </c>
      <c r="I102" s="135" t="s">
        <v>413</v>
      </c>
      <c r="J102" s="136" t="s">
        <v>413</v>
      </c>
      <c r="K102" s="137" t="s">
        <v>413</v>
      </c>
      <c r="L102" s="138" t="s">
        <v>413</v>
      </c>
      <c r="M102" s="137" t="s">
        <v>413</v>
      </c>
      <c r="N102" s="139" t="s">
        <v>413</v>
      </c>
      <c r="O102" s="108" t="str">
        <f t="shared" si="21"/>
        <v>-</v>
      </c>
      <c r="P102" s="109" t="str">
        <f t="shared" si="22"/>
        <v>-</v>
      </c>
      <c r="Q102" s="108" t="str">
        <f t="shared" si="23"/>
        <v>-</v>
      </c>
      <c r="R102" s="110" t="str">
        <f t="shared" si="24"/>
        <v>-</v>
      </c>
      <c r="S102" s="111" t="str">
        <f t="shared" si="25"/>
        <v>-</v>
      </c>
    </row>
    <row r="103" spans="1:19" ht="16.5" customHeight="1" x14ac:dyDescent="0.25">
      <c r="A103" s="94" t="s">
        <v>143</v>
      </c>
      <c r="B103" s="327"/>
      <c r="C103" s="327"/>
      <c r="D103" s="327"/>
      <c r="E103" s="104" t="s">
        <v>35</v>
      </c>
      <c r="F103" s="104" t="s">
        <v>29</v>
      </c>
      <c r="G103" s="47"/>
      <c r="H103" s="134" t="s">
        <v>413</v>
      </c>
      <c r="I103" s="135" t="s">
        <v>413</v>
      </c>
      <c r="J103" s="136" t="s">
        <v>413</v>
      </c>
      <c r="K103" s="137">
        <v>77</v>
      </c>
      <c r="L103" s="138" t="s">
        <v>413</v>
      </c>
      <c r="M103" s="137" t="s">
        <v>413</v>
      </c>
      <c r="N103" s="139" t="s">
        <v>413</v>
      </c>
      <c r="O103" s="108" t="str">
        <f t="shared" si="21"/>
        <v>-</v>
      </c>
      <c r="P103" s="109" t="str">
        <f t="shared" si="22"/>
        <v>-</v>
      </c>
      <c r="Q103" s="108" t="str">
        <f t="shared" si="23"/>
        <v>-</v>
      </c>
      <c r="R103" s="110" t="str">
        <f t="shared" si="24"/>
        <v>-</v>
      </c>
      <c r="S103" s="111" t="str">
        <f t="shared" si="25"/>
        <v>-</v>
      </c>
    </row>
    <row r="104" spans="1:19" ht="16.5" customHeight="1" x14ac:dyDescent="0.25">
      <c r="A104" s="94" t="s">
        <v>144</v>
      </c>
      <c r="B104" s="327"/>
      <c r="C104" s="327"/>
      <c r="D104" s="327"/>
      <c r="E104" s="104" t="s">
        <v>49</v>
      </c>
      <c r="F104" s="104" t="s">
        <v>29</v>
      </c>
      <c r="G104" s="135" t="s">
        <v>413</v>
      </c>
      <c r="H104" s="134" t="s">
        <v>413</v>
      </c>
      <c r="I104" s="135" t="s">
        <v>413</v>
      </c>
      <c r="J104" s="136" t="s">
        <v>413</v>
      </c>
      <c r="K104" s="137" t="s">
        <v>413</v>
      </c>
      <c r="L104" s="138" t="s">
        <v>413</v>
      </c>
      <c r="M104" s="137" t="s">
        <v>413</v>
      </c>
      <c r="N104" s="139" t="s">
        <v>413</v>
      </c>
      <c r="O104" s="108" t="str">
        <f t="shared" si="21"/>
        <v>-</v>
      </c>
      <c r="P104" s="109" t="str">
        <f t="shared" si="22"/>
        <v>-</v>
      </c>
      <c r="Q104" s="108" t="str">
        <f t="shared" si="23"/>
        <v>-</v>
      </c>
      <c r="R104" s="110" t="str">
        <f t="shared" si="24"/>
        <v>-</v>
      </c>
      <c r="S104" s="111" t="str">
        <f t="shared" si="25"/>
        <v>-</v>
      </c>
    </row>
    <row r="105" spans="1:19" ht="16.5" customHeight="1" x14ac:dyDescent="0.25">
      <c r="A105" s="94" t="s">
        <v>145</v>
      </c>
      <c r="B105" s="289" t="s">
        <v>163</v>
      </c>
      <c r="C105" s="290"/>
      <c r="D105" s="291"/>
      <c r="E105" s="104" t="s">
        <v>28</v>
      </c>
      <c r="F105" s="104" t="s">
        <v>29</v>
      </c>
      <c r="G105" s="47"/>
      <c r="H105" s="134" t="s">
        <v>413</v>
      </c>
      <c r="I105" s="135" t="s">
        <v>413</v>
      </c>
      <c r="J105" s="136" t="s">
        <v>413</v>
      </c>
      <c r="K105" s="137">
        <v>2185</v>
      </c>
      <c r="L105" s="138" t="s">
        <v>413</v>
      </c>
      <c r="M105" s="137" t="s">
        <v>413</v>
      </c>
      <c r="N105" s="139" t="s">
        <v>413</v>
      </c>
      <c r="O105" s="108" t="str">
        <f t="shared" si="21"/>
        <v>-</v>
      </c>
      <c r="P105" s="109" t="str">
        <f t="shared" si="22"/>
        <v>-</v>
      </c>
      <c r="Q105" s="108" t="str">
        <f t="shared" si="23"/>
        <v>-</v>
      </c>
      <c r="R105" s="110" t="str">
        <f t="shared" si="24"/>
        <v>-</v>
      </c>
      <c r="S105" s="111" t="str">
        <f t="shared" si="25"/>
        <v>-</v>
      </c>
    </row>
    <row r="106" spans="1:19" ht="16.5" customHeight="1" x14ac:dyDescent="0.25">
      <c r="A106" s="94" t="s">
        <v>146</v>
      </c>
      <c r="B106" s="322"/>
      <c r="C106" s="323"/>
      <c r="D106" s="324"/>
      <c r="E106" s="104" t="s">
        <v>35</v>
      </c>
      <c r="F106" s="104" t="s">
        <v>29</v>
      </c>
      <c r="G106" s="47"/>
      <c r="H106" s="134" t="s">
        <v>413</v>
      </c>
      <c r="I106" s="135" t="s">
        <v>413</v>
      </c>
      <c r="J106" s="136" t="s">
        <v>413</v>
      </c>
      <c r="K106" s="137">
        <v>379</v>
      </c>
      <c r="L106" s="138" t="s">
        <v>413</v>
      </c>
      <c r="M106" s="137" t="s">
        <v>413</v>
      </c>
      <c r="N106" s="139" t="s">
        <v>413</v>
      </c>
      <c r="O106" s="108" t="str">
        <f t="shared" si="21"/>
        <v>-</v>
      </c>
      <c r="P106" s="109" t="str">
        <f t="shared" si="22"/>
        <v>-</v>
      </c>
      <c r="Q106" s="108" t="str">
        <f t="shared" si="23"/>
        <v>-</v>
      </c>
      <c r="R106" s="110" t="str">
        <f t="shared" si="24"/>
        <v>-</v>
      </c>
      <c r="S106" s="111" t="str">
        <f t="shared" si="25"/>
        <v>-</v>
      </c>
    </row>
    <row r="107" spans="1:19" ht="16.5" customHeight="1" x14ac:dyDescent="0.25">
      <c r="A107" s="94" t="s">
        <v>147</v>
      </c>
      <c r="B107" s="289" t="s">
        <v>164</v>
      </c>
      <c r="C107" s="290"/>
      <c r="D107" s="291"/>
      <c r="E107" s="104" t="s">
        <v>28</v>
      </c>
      <c r="F107" s="104" t="s">
        <v>29</v>
      </c>
      <c r="G107" s="47"/>
      <c r="H107" s="134" t="s">
        <v>413</v>
      </c>
      <c r="I107" s="135" t="s">
        <v>413</v>
      </c>
      <c r="J107" s="136" t="s">
        <v>413</v>
      </c>
      <c r="K107" s="137">
        <v>916</v>
      </c>
      <c r="L107" s="138" t="s">
        <v>413</v>
      </c>
      <c r="M107" s="137" t="s">
        <v>413</v>
      </c>
      <c r="N107" s="139" t="s">
        <v>413</v>
      </c>
      <c r="O107" s="108" t="str">
        <f t="shared" si="21"/>
        <v>-</v>
      </c>
      <c r="P107" s="109" t="str">
        <f t="shared" si="22"/>
        <v>-</v>
      </c>
      <c r="Q107" s="108" t="str">
        <f t="shared" si="23"/>
        <v>-</v>
      </c>
      <c r="R107" s="110" t="str">
        <f t="shared" si="24"/>
        <v>-</v>
      </c>
      <c r="S107" s="111" t="str">
        <f t="shared" si="25"/>
        <v>-</v>
      </c>
    </row>
    <row r="108" spans="1:19" ht="16.5" customHeight="1" x14ac:dyDescent="0.25">
      <c r="A108" s="94" t="s">
        <v>148</v>
      </c>
      <c r="B108" s="322"/>
      <c r="C108" s="323"/>
      <c r="D108" s="324"/>
      <c r="E108" s="104" t="s">
        <v>35</v>
      </c>
      <c r="F108" s="104" t="s">
        <v>29</v>
      </c>
      <c r="G108" s="135" t="s">
        <v>413</v>
      </c>
      <c r="H108" s="134" t="s">
        <v>413</v>
      </c>
      <c r="I108" s="135" t="s">
        <v>413</v>
      </c>
      <c r="J108" s="136" t="s">
        <v>413</v>
      </c>
      <c r="K108" s="137" t="s">
        <v>413</v>
      </c>
      <c r="L108" s="138" t="s">
        <v>413</v>
      </c>
      <c r="M108" s="137" t="s">
        <v>413</v>
      </c>
      <c r="N108" s="139" t="s">
        <v>413</v>
      </c>
      <c r="O108" s="108" t="str">
        <f t="shared" si="21"/>
        <v>-</v>
      </c>
      <c r="P108" s="109" t="str">
        <f t="shared" si="22"/>
        <v>-</v>
      </c>
      <c r="Q108" s="108" t="str">
        <f t="shared" si="23"/>
        <v>-</v>
      </c>
      <c r="R108" s="110" t="str">
        <f t="shared" si="24"/>
        <v>-</v>
      </c>
      <c r="S108" s="111" t="str">
        <f t="shared" si="25"/>
        <v>-</v>
      </c>
    </row>
    <row r="109" spans="1:19" ht="16.5" customHeight="1" x14ac:dyDescent="0.25">
      <c r="A109" s="94" t="s">
        <v>149</v>
      </c>
      <c r="B109" s="327" t="s">
        <v>139</v>
      </c>
      <c r="C109" s="327"/>
      <c r="D109" s="327"/>
      <c r="E109" s="104" t="s">
        <v>28</v>
      </c>
      <c r="F109" s="104" t="s">
        <v>29</v>
      </c>
      <c r="G109" s="47"/>
      <c r="H109" s="134" t="s">
        <v>413</v>
      </c>
      <c r="I109" s="135" t="s">
        <v>413</v>
      </c>
      <c r="J109" s="136" t="s">
        <v>413</v>
      </c>
      <c r="K109" s="137">
        <v>235</v>
      </c>
      <c r="L109" s="138" t="s">
        <v>413</v>
      </c>
      <c r="M109" s="137" t="s">
        <v>413</v>
      </c>
      <c r="N109" s="139" t="s">
        <v>413</v>
      </c>
      <c r="O109" s="108" t="str">
        <f t="shared" si="21"/>
        <v>-</v>
      </c>
      <c r="P109" s="109" t="str">
        <f t="shared" si="22"/>
        <v>-</v>
      </c>
      <c r="Q109" s="108" t="str">
        <f t="shared" si="23"/>
        <v>-</v>
      </c>
      <c r="R109" s="110" t="str">
        <f t="shared" si="24"/>
        <v>-</v>
      </c>
      <c r="S109" s="111" t="str">
        <f t="shared" si="25"/>
        <v>-</v>
      </c>
    </row>
    <row r="110" spans="1:19" ht="16.5" customHeight="1" x14ac:dyDescent="0.25">
      <c r="A110" s="94" t="s">
        <v>151</v>
      </c>
      <c r="B110" s="289" t="s">
        <v>141</v>
      </c>
      <c r="C110" s="290"/>
      <c r="D110" s="291"/>
      <c r="E110" s="104" t="s">
        <v>28</v>
      </c>
      <c r="F110" s="104" t="s">
        <v>29</v>
      </c>
      <c r="G110" s="135" t="s">
        <v>413</v>
      </c>
      <c r="H110" s="134" t="s">
        <v>413</v>
      </c>
      <c r="I110" s="135" t="s">
        <v>413</v>
      </c>
      <c r="J110" s="136" t="s">
        <v>413</v>
      </c>
      <c r="K110" s="137" t="s">
        <v>413</v>
      </c>
      <c r="L110" s="138" t="s">
        <v>413</v>
      </c>
      <c r="M110" s="137" t="s">
        <v>413</v>
      </c>
      <c r="N110" s="139" t="s">
        <v>413</v>
      </c>
      <c r="O110" s="108" t="str">
        <f t="shared" si="21"/>
        <v>-</v>
      </c>
      <c r="P110" s="109" t="str">
        <f t="shared" si="22"/>
        <v>-</v>
      </c>
      <c r="Q110" s="108" t="str">
        <f t="shared" si="23"/>
        <v>-</v>
      </c>
      <c r="R110" s="110" t="str">
        <f t="shared" si="24"/>
        <v>-</v>
      </c>
      <c r="S110" s="111" t="str">
        <f t="shared" si="25"/>
        <v>-</v>
      </c>
    </row>
    <row r="111" spans="1:19" ht="16.5" customHeight="1" x14ac:dyDescent="0.25">
      <c r="A111" s="94" t="s">
        <v>152</v>
      </c>
      <c r="B111" s="292"/>
      <c r="C111" s="293"/>
      <c r="D111" s="294"/>
      <c r="E111" s="104" t="s">
        <v>35</v>
      </c>
      <c r="F111" s="104" t="s">
        <v>29</v>
      </c>
      <c r="G111" s="135" t="s">
        <v>413</v>
      </c>
      <c r="H111" s="134" t="s">
        <v>413</v>
      </c>
      <c r="I111" s="135" t="s">
        <v>413</v>
      </c>
      <c r="J111" s="136" t="s">
        <v>413</v>
      </c>
      <c r="K111" s="137" t="s">
        <v>413</v>
      </c>
      <c r="L111" s="138" t="s">
        <v>413</v>
      </c>
      <c r="M111" s="137" t="s">
        <v>413</v>
      </c>
      <c r="N111" s="139" t="s">
        <v>413</v>
      </c>
      <c r="O111" s="108" t="str">
        <f t="shared" si="21"/>
        <v>-</v>
      </c>
      <c r="P111" s="109" t="str">
        <f t="shared" si="22"/>
        <v>-</v>
      </c>
      <c r="Q111" s="108" t="str">
        <f t="shared" si="23"/>
        <v>-</v>
      </c>
      <c r="R111" s="110" t="str">
        <f t="shared" si="24"/>
        <v>-</v>
      </c>
      <c r="S111" s="111" t="str">
        <f t="shared" si="25"/>
        <v>-</v>
      </c>
    </row>
    <row r="112" spans="1:19" ht="16.5" customHeight="1" x14ac:dyDescent="0.25">
      <c r="A112" s="94" t="s">
        <v>153</v>
      </c>
      <c r="B112" s="322"/>
      <c r="C112" s="323"/>
      <c r="D112" s="324"/>
      <c r="E112" s="104" t="s">
        <v>49</v>
      </c>
      <c r="F112" s="104" t="s">
        <v>29</v>
      </c>
      <c r="G112" s="47"/>
      <c r="H112" s="134" t="s">
        <v>413</v>
      </c>
      <c r="I112" s="135" t="s">
        <v>413</v>
      </c>
      <c r="J112" s="136" t="s">
        <v>413</v>
      </c>
      <c r="K112" s="137">
        <v>157</v>
      </c>
      <c r="L112" s="138" t="s">
        <v>413</v>
      </c>
      <c r="M112" s="137" t="s">
        <v>413</v>
      </c>
      <c r="N112" s="139" t="s">
        <v>413</v>
      </c>
      <c r="O112" s="108" t="str">
        <f t="shared" si="21"/>
        <v>-</v>
      </c>
      <c r="P112" s="109" t="str">
        <f t="shared" si="22"/>
        <v>-</v>
      </c>
      <c r="Q112" s="108" t="str">
        <f t="shared" si="23"/>
        <v>-</v>
      </c>
      <c r="R112" s="110" t="str">
        <f t="shared" si="24"/>
        <v>-</v>
      </c>
      <c r="S112" s="111" t="str">
        <f t="shared" si="25"/>
        <v>-</v>
      </c>
    </row>
    <row r="113" spans="1:19" ht="16.5" customHeight="1" x14ac:dyDescent="0.25">
      <c r="A113" s="94" t="s">
        <v>155</v>
      </c>
      <c r="B113" s="289" t="s">
        <v>411</v>
      </c>
      <c r="C113" s="290"/>
      <c r="D113" s="291"/>
      <c r="E113" s="104" t="s">
        <v>28</v>
      </c>
      <c r="F113" s="104" t="s">
        <v>29</v>
      </c>
      <c r="G113" s="47"/>
      <c r="H113" s="134" t="s">
        <v>413</v>
      </c>
      <c r="I113" s="135" t="s">
        <v>413</v>
      </c>
      <c r="J113" s="136" t="s">
        <v>413</v>
      </c>
      <c r="K113" s="137">
        <v>1340</v>
      </c>
      <c r="L113" s="138" t="s">
        <v>413</v>
      </c>
      <c r="M113" s="137" t="s">
        <v>413</v>
      </c>
      <c r="N113" s="139" t="s">
        <v>413</v>
      </c>
      <c r="O113" s="108" t="str">
        <f t="shared" si="21"/>
        <v>-</v>
      </c>
      <c r="P113" s="109" t="str">
        <f t="shared" si="22"/>
        <v>-</v>
      </c>
      <c r="Q113" s="108" t="str">
        <f t="shared" si="23"/>
        <v>-</v>
      </c>
      <c r="R113" s="110" t="str">
        <f t="shared" si="24"/>
        <v>-</v>
      </c>
      <c r="S113" s="111" t="str">
        <f t="shared" si="25"/>
        <v>-</v>
      </c>
    </row>
    <row r="114" spans="1:19" ht="16.5" customHeight="1" x14ac:dyDescent="0.25">
      <c r="A114" s="94" t="s">
        <v>167</v>
      </c>
      <c r="B114" s="322"/>
      <c r="C114" s="323"/>
      <c r="D114" s="324"/>
      <c r="E114" s="104" t="s">
        <v>35</v>
      </c>
      <c r="F114" s="104" t="s">
        <v>29</v>
      </c>
      <c r="G114" s="47"/>
      <c r="H114" s="134" t="s">
        <v>413</v>
      </c>
      <c r="I114" s="135" t="s">
        <v>413</v>
      </c>
      <c r="J114" s="136" t="s">
        <v>413</v>
      </c>
      <c r="K114" s="137">
        <v>26</v>
      </c>
      <c r="L114" s="138" t="s">
        <v>413</v>
      </c>
      <c r="M114" s="137" t="s">
        <v>413</v>
      </c>
      <c r="N114" s="139" t="s">
        <v>413</v>
      </c>
      <c r="O114" s="108" t="str">
        <f t="shared" si="21"/>
        <v>-</v>
      </c>
      <c r="P114" s="109" t="str">
        <f t="shared" si="22"/>
        <v>-</v>
      </c>
      <c r="Q114" s="108" t="str">
        <f t="shared" si="23"/>
        <v>-</v>
      </c>
      <c r="R114" s="110" t="str">
        <f t="shared" si="24"/>
        <v>-</v>
      </c>
      <c r="S114" s="111" t="str">
        <f t="shared" si="25"/>
        <v>-</v>
      </c>
    </row>
    <row r="115" spans="1:19" ht="16.5" customHeight="1" x14ac:dyDescent="0.25">
      <c r="A115" s="94" t="s">
        <v>168</v>
      </c>
      <c r="B115" s="289" t="s">
        <v>412</v>
      </c>
      <c r="C115" s="290"/>
      <c r="D115" s="291"/>
      <c r="E115" s="104" t="s">
        <v>28</v>
      </c>
      <c r="F115" s="104" t="s">
        <v>29</v>
      </c>
      <c r="G115" s="47"/>
      <c r="H115" s="134" t="s">
        <v>413</v>
      </c>
      <c r="I115" s="135" t="s">
        <v>413</v>
      </c>
      <c r="J115" s="136" t="s">
        <v>413</v>
      </c>
      <c r="K115" s="137">
        <v>174</v>
      </c>
      <c r="L115" s="138" t="s">
        <v>413</v>
      </c>
      <c r="M115" s="137" t="s">
        <v>413</v>
      </c>
      <c r="N115" s="139" t="s">
        <v>413</v>
      </c>
      <c r="O115" s="108" t="str">
        <f t="shared" si="21"/>
        <v>-</v>
      </c>
      <c r="P115" s="109" t="str">
        <f t="shared" si="22"/>
        <v>-</v>
      </c>
      <c r="Q115" s="108" t="str">
        <f t="shared" si="23"/>
        <v>-</v>
      </c>
      <c r="R115" s="110" t="str">
        <f t="shared" si="24"/>
        <v>-</v>
      </c>
      <c r="S115" s="111" t="str">
        <f t="shared" si="25"/>
        <v>-</v>
      </c>
    </row>
    <row r="116" spans="1:19" ht="16.5" customHeight="1" x14ac:dyDescent="0.25">
      <c r="A116" s="94" t="s">
        <v>169</v>
      </c>
      <c r="B116" s="292"/>
      <c r="C116" s="293"/>
      <c r="D116" s="294"/>
      <c r="E116" s="104" t="s">
        <v>35</v>
      </c>
      <c r="F116" s="104" t="s">
        <v>29</v>
      </c>
      <c r="G116" s="135" t="s">
        <v>413</v>
      </c>
      <c r="H116" s="134" t="s">
        <v>413</v>
      </c>
      <c r="I116" s="135" t="s">
        <v>413</v>
      </c>
      <c r="J116" s="136" t="s">
        <v>413</v>
      </c>
      <c r="K116" s="137" t="s">
        <v>413</v>
      </c>
      <c r="L116" s="138" t="s">
        <v>413</v>
      </c>
      <c r="M116" s="137" t="s">
        <v>413</v>
      </c>
      <c r="N116" s="139" t="s">
        <v>413</v>
      </c>
      <c r="O116" s="108" t="str">
        <f t="shared" si="21"/>
        <v>-</v>
      </c>
      <c r="P116" s="109" t="str">
        <f t="shared" si="22"/>
        <v>-</v>
      </c>
      <c r="Q116" s="108" t="str">
        <f t="shared" si="23"/>
        <v>-</v>
      </c>
      <c r="R116" s="110" t="str">
        <f t="shared" si="24"/>
        <v>-</v>
      </c>
      <c r="S116" s="111" t="str">
        <f t="shared" si="25"/>
        <v>-</v>
      </c>
    </row>
    <row r="117" spans="1:19" ht="16.5" customHeight="1" x14ac:dyDescent="0.25">
      <c r="A117" s="94" t="s">
        <v>170</v>
      </c>
      <c r="B117" s="322"/>
      <c r="C117" s="323"/>
      <c r="D117" s="324"/>
      <c r="E117" s="104" t="s">
        <v>49</v>
      </c>
      <c r="F117" s="104" t="s">
        <v>29</v>
      </c>
      <c r="G117" s="47"/>
      <c r="H117" s="134" t="s">
        <v>413</v>
      </c>
      <c r="I117" s="135" t="s">
        <v>413</v>
      </c>
      <c r="J117" s="136" t="s">
        <v>413</v>
      </c>
      <c r="K117" s="137">
        <v>482</v>
      </c>
      <c r="L117" s="138" t="s">
        <v>413</v>
      </c>
      <c r="M117" s="137" t="s">
        <v>413</v>
      </c>
      <c r="N117" s="139" t="s">
        <v>413</v>
      </c>
      <c r="O117" s="108" t="str">
        <f t="shared" si="21"/>
        <v>-</v>
      </c>
      <c r="P117" s="109" t="str">
        <f t="shared" si="22"/>
        <v>-</v>
      </c>
      <c r="Q117" s="108" t="str">
        <f t="shared" si="23"/>
        <v>-</v>
      </c>
      <c r="R117" s="110" t="str">
        <f t="shared" si="24"/>
        <v>-</v>
      </c>
      <c r="S117" s="111" t="str">
        <f t="shared" si="25"/>
        <v>-</v>
      </c>
    </row>
    <row r="118" spans="1:19" ht="16.5" customHeight="1" x14ac:dyDescent="0.25">
      <c r="A118" s="94" t="s">
        <v>171</v>
      </c>
      <c r="B118" s="289" t="s">
        <v>150</v>
      </c>
      <c r="C118" s="290"/>
      <c r="D118" s="291"/>
      <c r="E118" s="104" t="s">
        <v>28</v>
      </c>
      <c r="F118" s="104" t="s">
        <v>29</v>
      </c>
      <c r="G118" s="47"/>
      <c r="H118" s="134" t="s">
        <v>413</v>
      </c>
      <c r="I118" s="135" t="s">
        <v>413</v>
      </c>
      <c r="J118" s="136" t="s">
        <v>413</v>
      </c>
      <c r="K118" s="137">
        <v>6177</v>
      </c>
      <c r="L118" s="138" t="s">
        <v>413</v>
      </c>
      <c r="M118" s="137" t="s">
        <v>413</v>
      </c>
      <c r="N118" s="139" t="s">
        <v>413</v>
      </c>
      <c r="O118" s="108" t="str">
        <f t="shared" si="21"/>
        <v>-</v>
      </c>
      <c r="P118" s="109" t="str">
        <f t="shared" si="22"/>
        <v>-</v>
      </c>
      <c r="Q118" s="108" t="str">
        <f t="shared" si="23"/>
        <v>-</v>
      </c>
      <c r="R118" s="110" t="str">
        <f t="shared" si="24"/>
        <v>-</v>
      </c>
      <c r="S118" s="111" t="str">
        <f t="shared" si="25"/>
        <v>-</v>
      </c>
    </row>
    <row r="119" spans="1:19" ht="16.5" customHeight="1" x14ac:dyDescent="0.25">
      <c r="A119" s="94" t="s">
        <v>172</v>
      </c>
      <c r="B119" s="292"/>
      <c r="C119" s="293"/>
      <c r="D119" s="294"/>
      <c r="E119" s="104" t="s">
        <v>35</v>
      </c>
      <c r="F119" s="104" t="s">
        <v>29</v>
      </c>
      <c r="G119" s="47"/>
      <c r="H119" s="134" t="s">
        <v>413</v>
      </c>
      <c r="I119" s="135" t="s">
        <v>413</v>
      </c>
      <c r="J119" s="136" t="s">
        <v>413</v>
      </c>
      <c r="K119" s="137">
        <v>622</v>
      </c>
      <c r="L119" s="138" t="s">
        <v>413</v>
      </c>
      <c r="M119" s="137" t="s">
        <v>413</v>
      </c>
      <c r="N119" s="139" t="s">
        <v>413</v>
      </c>
      <c r="O119" s="108" t="str">
        <f t="shared" si="21"/>
        <v>-</v>
      </c>
      <c r="P119" s="109" t="str">
        <f t="shared" si="22"/>
        <v>-</v>
      </c>
      <c r="Q119" s="108" t="str">
        <f t="shared" si="23"/>
        <v>-</v>
      </c>
      <c r="R119" s="110" t="str">
        <f t="shared" si="24"/>
        <v>-</v>
      </c>
      <c r="S119" s="111" t="str">
        <f t="shared" si="25"/>
        <v>-</v>
      </c>
    </row>
    <row r="120" spans="1:19" ht="16.5" customHeight="1" x14ac:dyDescent="0.25">
      <c r="A120" s="94" t="s">
        <v>173</v>
      </c>
      <c r="B120" s="295"/>
      <c r="C120" s="296"/>
      <c r="D120" s="297"/>
      <c r="E120" s="104" t="s">
        <v>49</v>
      </c>
      <c r="F120" s="104" t="s">
        <v>29</v>
      </c>
      <c r="G120" s="47"/>
      <c r="H120" s="134" t="s">
        <v>413</v>
      </c>
      <c r="I120" s="135" t="s">
        <v>413</v>
      </c>
      <c r="J120" s="136" t="s">
        <v>413</v>
      </c>
      <c r="K120" s="137">
        <v>55</v>
      </c>
      <c r="L120" s="138" t="s">
        <v>413</v>
      </c>
      <c r="M120" s="137" t="s">
        <v>413</v>
      </c>
      <c r="N120" s="139" t="s">
        <v>413</v>
      </c>
      <c r="O120" s="108" t="str">
        <f t="shared" si="21"/>
        <v>-</v>
      </c>
      <c r="P120" s="109" t="str">
        <f t="shared" si="22"/>
        <v>-</v>
      </c>
      <c r="Q120" s="108" t="str">
        <f t="shared" si="23"/>
        <v>-</v>
      </c>
      <c r="R120" s="110" t="str">
        <f t="shared" si="24"/>
        <v>-</v>
      </c>
      <c r="S120" s="111" t="str">
        <f t="shared" si="25"/>
        <v>-</v>
      </c>
    </row>
    <row r="121" spans="1:19" ht="16.5" customHeight="1" x14ac:dyDescent="0.25">
      <c r="A121" s="94" t="s">
        <v>174</v>
      </c>
      <c r="B121" s="289" t="s">
        <v>165</v>
      </c>
      <c r="C121" s="290"/>
      <c r="D121" s="291"/>
      <c r="E121" s="104" t="s">
        <v>28</v>
      </c>
      <c r="F121" s="104" t="s">
        <v>29</v>
      </c>
      <c r="G121" s="135" t="s">
        <v>413</v>
      </c>
      <c r="H121" s="134" t="s">
        <v>413</v>
      </c>
      <c r="I121" s="135" t="s">
        <v>413</v>
      </c>
      <c r="J121" s="136" t="s">
        <v>413</v>
      </c>
      <c r="K121" s="137" t="s">
        <v>413</v>
      </c>
      <c r="L121" s="138" t="s">
        <v>413</v>
      </c>
      <c r="M121" s="137" t="s">
        <v>413</v>
      </c>
      <c r="N121" s="139" t="s">
        <v>413</v>
      </c>
      <c r="O121" s="108" t="str">
        <f t="shared" si="21"/>
        <v>-</v>
      </c>
      <c r="P121" s="109" t="str">
        <f t="shared" si="22"/>
        <v>-</v>
      </c>
      <c r="Q121" s="108" t="str">
        <f t="shared" si="23"/>
        <v>-</v>
      </c>
      <c r="R121" s="110" t="str">
        <f t="shared" si="24"/>
        <v>-</v>
      </c>
      <c r="S121" s="111" t="str">
        <f t="shared" si="25"/>
        <v>-</v>
      </c>
    </row>
    <row r="122" spans="1:19" ht="16.5" customHeight="1" x14ac:dyDescent="0.25">
      <c r="A122" s="94" t="s">
        <v>175</v>
      </c>
      <c r="B122" s="292"/>
      <c r="C122" s="293"/>
      <c r="D122" s="294"/>
      <c r="E122" s="104" t="s">
        <v>35</v>
      </c>
      <c r="F122" s="104" t="s">
        <v>29</v>
      </c>
      <c r="G122" s="47"/>
      <c r="H122" s="134" t="s">
        <v>413</v>
      </c>
      <c r="I122" s="135" t="s">
        <v>413</v>
      </c>
      <c r="J122" s="136" t="s">
        <v>413</v>
      </c>
      <c r="K122" s="137">
        <v>13</v>
      </c>
      <c r="L122" s="138" t="s">
        <v>413</v>
      </c>
      <c r="M122" s="137" t="s">
        <v>413</v>
      </c>
      <c r="N122" s="139" t="s">
        <v>413</v>
      </c>
      <c r="O122" s="108" t="str">
        <f t="shared" si="21"/>
        <v>-</v>
      </c>
      <c r="P122" s="109" t="str">
        <f t="shared" si="22"/>
        <v>-</v>
      </c>
      <c r="Q122" s="108" t="str">
        <f t="shared" si="23"/>
        <v>-</v>
      </c>
      <c r="R122" s="110" t="str">
        <f t="shared" si="24"/>
        <v>-</v>
      </c>
      <c r="S122" s="111" t="str">
        <f t="shared" si="25"/>
        <v>-</v>
      </c>
    </row>
    <row r="123" spans="1:19" ht="16.5" customHeight="1" x14ac:dyDescent="0.25">
      <c r="A123" s="94" t="s">
        <v>176</v>
      </c>
      <c r="B123" s="295"/>
      <c r="C123" s="296"/>
      <c r="D123" s="297"/>
      <c r="E123" s="104" t="s">
        <v>49</v>
      </c>
      <c r="F123" s="104" t="s">
        <v>29</v>
      </c>
      <c r="G123" s="135" t="s">
        <v>413</v>
      </c>
      <c r="H123" s="134" t="s">
        <v>413</v>
      </c>
      <c r="I123" s="135" t="s">
        <v>413</v>
      </c>
      <c r="J123" s="136" t="s">
        <v>413</v>
      </c>
      <c r="K123" s="137" t="s">
        <v>413</v>
      </c>
      <c r="L123" s="138" t="s">
        <v>413</v>
      </c>
      <c r="M123" s="137" t="s">
        <v>413</v>
      </c>
      <c r="N123" s="139" t="s">
        <v>413</v>
      </c>
      <c r="O123" s="108" t="str">
        <f t="shared" si="21"/>
        <v>-</v>
      </c>
      <c r="P123" s="109" t="str">
        <f t="shared" si="22"/>
        <v>-</v>
      </c>
      <c r="Q123" s="108" t="str">
        <f t="shared" si="23"/>
        <v>-</v>
      </c>
      <c r="R123" s="110" t="str">
        <f t="shared" si="24"/>
        <v>-</v>
      </c>
      <c r="S123" s="111" t="str">
        <f t="shared" si="25"/>
        <v>-</v>
      </c>
    </row>
    <row r="124" spans="1:19" ht="16.5" customHeight="1" x14ac:dyDescent="0.25">
      <c r="A124" s="94" t="s">
        <v>177</v>
      </c>
      <c r="B124" s="327" t="s">
        <v>156</v>
      </c>
      <c r="C124" s="327"/>
      <c r="D124" s="327"/>
      <c r="E124" s="104" t="s">
        <v>28</v>
      </c>
      <c r="F124" s="104" t="s">
        <v>29</v>
      </c>
      <c r="G124" s="47"/>
      <c r="H124" s="134" t="s">
        <v>413</v>
      </c>
      <c r="I124" s="135" t="s">
        <v>413</v>
      </c>
      <c r="J124" s="136" t="s">
        <v>413</v>
      </c>
      <c r="K124" s="137">
        <v>29929</v>
      </c>
      <c r="L124" s="138" t="s">
        <v>413</v>
      </c>
      <c r="M124" s="137" t="s">
        <v>413</v>
      </c>
      <c r="N124" s="139" t="s">
        <v>413</v>
      </c>
      <c r="O124" s="108" t="str">
        <f t="shared" si="21"/>
        <v>-</v>
      </c>
      <c r="P124" s="109" t="str">
        <f t="shared" si="22"/>
        <v>-</v>
      </c>
      <c r="Q124" s="108" t="str">
        <f t="shared" si="23"/>
        <v>-</v>
      </c>
      <c r="R124" s="110" t="str">
        <f t="shared" si="24"/>
        <v>-</v>
      </c>
      <c r="S124" s="111" t="str">
        <f t="shared" si="25"/>
        <v>-</v>
      </c>
    </row>
    <row r="125" spans="1:19" ht="16.5" customHeight="1" x14ac:dyDescent="0.25">
      <c r="A125" s="94" t="s">
        <v>178</v>
      </c>
      <c r="B125" s="327" t="s">
        <v>154</v>
      </c>
      <c r="C125" s="327"/>
      <c r="D125" s="327"/>
      <c r="E125" s="104" t="s">
        <v>28</v>
      </c>
      <c r="F125" s="104" t="s">
        <v>29</v>
      </c>
      <c r="G125" s="47"/>
      <c r="H125" s="134" t="s">
        <v>413</v>
      </c>
      <c r="I125" s="135" t="s">
        <v>413</v>
      </c>
      <c r="J125" s="136" t="s">
        <v>413</v>
      </c>
      <c r="K125" s="137">
        <v>915</v>
      </c>
      <c r="L125" s="138" t="s">
        <v>413</v>
      </c>
      <c r="M125" s="137" t="s">
        <v>413</v>
      </c>
      <c r="N125" s="139" t="s">
        <v>413</v>
      </c>
      <c r="O125" s="108" t="str">
        <f t="shared" si="21"/>
        <v>-</v>
      </c>
      <c r="P125" s="109" t="str">
        <f t="shared" si="22"/>
        <v>-</v>
      </c>
      <c r="Q125" s="108" t="str">
        <f t="shared" si="23"/>
        <v>-</v>
      </c>
      <c r="R125" s="110" t="str">
        <f t="shared" si="24"/>
        <v>-</v>
      </c>
      <c r="S125" s="111" t="str">
        <f t="shared" si="25"/>
        <v>-</v>
      </c>
    </row>
    <row r="126" spans="1:19" ht="16.5" customHeight="1" thickBot="1" x14ac:dyDescent="0.3">
      <c r="A126" s="143" t="s">
        <v>179</v>
      </c>
      <c r="B126" s="330" t="s">
        <v>166</v>
      </c>
      <c r="C126" s="330"/>
      <c r="D126" s="330"/>
      <c r="E126" s="144" t="s">
        <v>28</v>
      </c>
      <c r="F126" s="144" t="s">
        <v>29</v>
      </c>
      <c r="G126" s="50"/>
      <c r="H126" s="145" t="s">
        <v>413</v>
      </c>
      <c r="I126" s="146" t="s">
        <v>413</v>
      </c>
      <c r="J126" s="147" t="s">
        <v>413</v>
      </c>
      <c r="K126" s="148">
        <v>1708</v>
      </c>
      <c r="L126" s="149" t="s">
        <v>413</v>
      </c>
      <c r="M126" s="148" t="s">
        <v>413</v>
      </c>
      <c r="N126" s="150" t="s">
        <v>413</v>
      </c>
      <c r="O126" s="151" t="str">
        <f t="shared" si="21"/>
        <v>-</v>
      </c>
      <c r="P126" s="152" t="str">
        <f t="shared" si="22"/>
        <v>-</v>
      </c>
      <c r="Q126" s="151" t="str">
        <f t="shared" si="23"/>
        <v>-</v>
      </c>
      <c r="R126" s="153" t="str">
        <f t="shared" si="24"/>
        <v>-</v>
      </c>
      <c r="S126" s="154" t="str">
        <f t="shared" si="25"/>
        <v>-</v>
      </c>
    </row>
    <row r="127" spans="1:19" ht="36.75" customHeight="1" thickTop="1" thickBot="1" x14ac:dyDescent="0.3">
      <c r="A127" s="298" t="s">
        <v>414</v>
      </c>
      <c r="B127" s="299"/>
      <c r="C127" s="299"/>
      <c r="D127" s="299"/>
      <c r="E127" s="299"/>
      <c r="F127" s="299"/>
      <c r="G127" s="299"/>
      <c r="H127" s="299"/>
      <c r="I127" s="299"/>
      <c r="J127" s="299"/>
      <c r="K127" s="299"/>
      <c r="L127" s="299"/>
      <c r="M127" s="299"/>
      <c r="N127" s="300"/>
      <c r="O127" s="155" t="str">
        <f>IF(SUM(O15:O126)=0,"-",SUM(O15:O126))</f>
        <v>-</v>
      </c>
      <c r="P127" s="156" t="str">
        <f t="shared" ref="P127:S127" si="31">IF(SUM(P15:P126)=0,"-",SUM(P15:P126))</f>
        <v>-</v>
      </c>
      <c r="Q127" s="157" t="str">
        <f t="shared" si="31"/>
        <v>-</v>
      </c>
      <c r="R127" s="158" t="str">
        <f t="shared" si="31"/>
        <v>-</v>
      </c>
      <c r="S127" s="159" t="str">
        <f t="shared" si="31"/>
        <v>-</v>
      </c>
    </row>
    <row r="128" spans="1:19" x14ac:dyDescent="0.25">
      <c r="A128" s="278" t="s">
        <v>292</v>
      </c>
      <c r="B128" s="278"/>
      <c r="C128" s="278"/>
      <c r="D128" s="278"/>
      <c r="E128" s="278"/>
      <c r="F128" s="278"/>
      <c r="G128" s="278"/>
      <c r="H128" s="278"/>
      <c r="I128" s="278"/>
      <c r="J128" s="278"/>
      <c r="K128" s="278"/>
      <c r="L128" s="278"/>
      <c r="M128" s="278"/>
      <c r="N128" s="278"/>
      <c r="O128" s="278"/>
      <c r="P128" s="278"/>
      <c r="Q128" s="278"/>
      <c r="R128" s="278"/>
      <c r="S128" s="278"/>
    </row>
  </sheetData>
  <sheetProtection algorithmName="SHA-512" hashValue="xtn5H0nqwiA2m3Aurgegh5PmzL8IT3FjYZ0vsHjoItN9jxgK7M69Hf1GlPsIYGW/d95EnbEcx84US8OP5tnriA==" saltValue="MZoCySUpkDD/nIQ5Ul8f5g==" spinCount="100000" sheet="1" objects="1" scenarios="1" selectLockedCells="1"/>
  <mergeCells count="72">
    <mergeCell ref="B126:D126"/>
    <mergeCell ref="B91:D92"/>
    <mergeCell ref="B93:D94"/>
    <mergeCell ref="B95:D97"/>
    <mergeCell ref="B98:D98"/>
    <mergeCell ref="B105:D106"/>
    <mergeCell ref="B109:D109"/>
    <mergeCell ref="B99:D101"/>
    <mergeCell ref="B102:D104"/>
    <mergeCell ref="B107:D108"/>
    <mergeCell ref="B121:D123"/>
    <mergeCell ref="B124:D124"/>
    <mergeCell ref="B110:D112"/>
    <mergeCell ref="B113:D114"/>
    <mergeCell ref="B115:D117"/>
    <mergeCell ref="B118:D120"/>
    <mergeCell ref="B125:D125"/>
    <mergeCell ref="B88:D90"/>
    <mergeCell ref="B62:D64"/>
    <mergeCell ref="B65:D67"/>
    <mergeCell ref="B68:D70"/>
    <mergeCell ref="B71:D73"/>
    <mergeCell ref="B74:D74"/>
    <mergeCell ref="B75:D75"/>
    <mergeCell ref="B76:D78"/>
    <mergeCell ref="B79:D79"/>
    <mergeCell ref="B80:D82"/>
    <mergeCell ref="B83:D84"/>
    <mergeCell ref="B85:D87"/>
    <mergeCell ref="B32:D34"/>
    <mergeCell ref="B35:D37"/>
    <mergeCell ref="B38:D39"/>
    <mergeCell ref="B40:D42"/>
    <mergeCell ref="B43:D45"/>
    <mergeCell ref="B46:D48"/>
    <mergeCell ref="B49:D50"/>
    <mergeCell ref="B51:D52"/>
    <mergeCell ref="B53:D55"/>
    <mergeCell ref="B56:D58"/>
    <mergeCell ref="B30:D31"/>
    <mergeCell ref="B15:D15"/>
    <mergeCell ref="B16:D16"/>
    <mergeCell ref="B17:D17"/>
    <mergeCell ref="B18:D18"/>
    <mergeCell ref="B19:D19"/>
    <mergeCell ref="B20:D20"/>
    <mergeCell ref="B21:D21"/>
    <mergeCell ref="B22:D22"/>
    <mergeCell ref="B23:D25"/>
    <mergeCell ref="B26:D27"/>
    <mergeCell ref="B28:D29"/>
    <mergeCell ref="G13:H13"/>
    <mergeCell ref="I13:J13"/>
    <mergeCell ref="K12:N12"/>
    <mergeCell ref="K13:L13"/>
    <mergeCell ref="M13:N13"/>
    <mergeCell ref="C2:S5"/>
    <mergeCell ref="A10:S10"/>
    <mergeCell ref="B59:D61"/>
    <mergeCell ref="A128:S128"/>
    <mergeCell ref="A127:N127"/>
    <mergeCell ref="S13:S14"/>
    <mergeCell ref="O12:S12"/>
    <mergeCell ref="C8:S8"/>
    <mergeCell ref="O13:P13"/>
    <mergeCell ref="Q13:R13"/>
    <mergeCell ref="A8:B8"/>
    <mergeCell ref="A12:A14"/>
    <mergeCell ref="B12:D14"/>
    <mergeCell ref="E12:E14"/>
    <mergeCell ref="F12:F14"/>
    <mergeCell ref="G12:J12"/>
  </mergeCells>
  <phoneticPr fontId="8" type="noConversion"/>
  <conditionalFormatting sqref="C8">
    <cfRule type="cellIs" dxfId="12" priority="4" operator="notEqual">
      <formula>"Complétion Automatique"</formula>
    </cfRule>
  </conditionalFormatting>
  <conditionalFormatting sqref="G16:J19 G21:G25 I23 I27 G27:G28 G30 G32:G38 I32:I38 G40:G42 I41 G44:G45 G47:G48 G50:J50 G52:G58 H53:J58 G62:J62 G64:J65 G66:G75 H68:J68 H70:J70 G77:G85 I85 G88:G91 I93:I94 G93:G95 G97:G98 G100 G103 G105:G107 G109 G112:G115 G117:G120 G122 G124:G126">
    <cfRule type="cellIs" dxfId="11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8" scale="89" fitToHeight="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E76A0-48FF-427C-A0B3-B36D1DA5F597}">
  <sheetPr>
    <pageSetUpPr fitToPage="1"/>
  </sheetPr>
  <dimension ref="A1:S92"/>
  <sheetViews>
    <sheetView workbookViewId="0">
      <selection activeCell="F16" sqref="F16"/>
    </sheetView>
  </sheetViews>
  <sheetFormatPr baseColWidth="10" defaultColWidth="11.42578125" defaultRowHeight="13.5" zeroHeight="1" x14ac:dyDescent="0.25"/>
  <cols>
    <col min="1" max="1" width="11.42578125" style="77" customWidth="1"/>
    <col min="2" max="2" width="14.42578125" style="78" customWidth="1"/>
    <col min="3" max="3" width="10.7109375" style="77" customWidth="1"/>
    <col min="4" max="4" width="18.7109375" style="77" customWidth="1"/>
    <col min="5" max="5" width="14.85546875" style="77" customWidth="1"/>
    <col min="6" max="17" width="10.5703125" style="77" customWidth="1"/>
    <col min="18" max="18" width="18.140625" style="77" customWidth="1"/>
    <col min="19" max="16384" width="11.42578125" style="77"/>
  </cols>
  <sheetData>
    <row r="1" spans="1:19" ht="14.25" thickBot="1" x14ac:dyDescent="0.3"/>
    <row r="2" spans="1:19" s="2" customFormat="1" ht="13.5" customHeight="1" x14ac:dyDescent="0.25">
      <c r="C2" s="279" t="s">
        <v>420</v>
      </c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1"/>
    </row>
    <row r="3" spans="1:19" s="2" customFormat="1" ht="13.5" customHeight="1" x14ac:dyDescent="0.25">
      <c r="C3" s="282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4"/>
    </row>
    <row r="4" spans="1:19" s="2" customFormat="1" ht="13.5" customHeight="1" x14ac:dyDescent="0.25">
      <c r="C4" s="282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4"/>
    </row>
    <row r="5" spans="1:19" s="2" customFormat="1" ht="14.25" customHeight="1" thickBot="1" x14ac:dyDescent="0.3">
      <c r="C5" s="285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7"/>
    </row>
    <row r="6" spans="1:19" x14ac:dyDescent="0.25"/>
    <row r="7" spans="1:19" ht="14.25" thickBot="1" x14ac:dyDescent="0.3"/>
    <row r="8" spans="1:19" s="80" customFormat="1" ht="29.25" customHeight="1" thickBot="1" x14ac:dyDescent="0.3">
      <c r="A8" s="313" t="s">
        <v>1</v>
      </c>
      <c r="B8" s="314"/>
      <c r="C8" s="337" t="str">
        <f>IF('Page de Garde'!$D$22="À compléter","Complétion Automatique",'Page de Garde'!$D$22)</f>
        <v>Complétion Automatique</v>
      </c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9"/>
    </row>
    <row r="9" spans="1:19" x14ac:dyDescent="0.25"/>
    <row r="10" spans="1:19" ht="28.5" customHeight="1" x14ac:dyDescent="0.25">
      <c r="A10" s="288" t="s">
        <v>408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160"/>
    </row>
    <row r="11" spans="1:19" ht="14.25" thickBot="1" x14ac:dyDescent="0.3"/>
    <row r="12" spans="1:19" s="81" customFormat="1" ht="15.75" customHeight="1" x14ac:dyDescent="0.25">
      <c r="A12" s="315" t="s">
        <v>5</v>
      </c>
      <c r="B12" s="318" t="s">
        <v>2</v>
      </c>
      <c r="C12" s="318"/>
      <c r="D12" s="318"/>
      <c r="E12" s="318" t="s">
        <v>7</v>
      </c>
      <c r="F12" s="304" t="s">
        <v>8</v>
      </c>
      <c r="G12" s="304"/>
      <c r="H12" s="304"/>
      <c r="I12" s="305"/>
      <c r="J12" s="304" t="s">
        <v>405</v>
      </c>
      <c r="K12" s="304"/>
      <c r="L12" s="304"/>
      <c r="M12" s="305"/>
      <c r="N12" s="303" t="s">
        <v>406</v>
      </c>
      <c r="O12" s="304"/>
      <c r="P12" s="304"/>
      <c r="Q12" s="304"/>
      <c r="R12" s="305"/>
    </row>
    <row r="13" spans="1:19" x14ac:dyDescent="0.25">
      <c r="A13" s="316"/>
      <c r="B13" s="319"/>
      <c r="C13" s="319"/>
      <c r="D13" s="319"/>
      <c r="E13" s="319"/>
      <c r="F13" s="311" t="s">
        <v>9</v>
      </c>
      <c r="G13" s="310"/>
      <c r="H13" s="311" t="s">
        <v>10</v>
      </c>
      <c r="I13" s="321"/>
      <c r="J13" s="311" t="s">
        <v>9</v>
      </c>
      <c r="K13" s="310"/>
      <c r="L13" s="311" t="s">
        <v>10</v>
      </c>
      <c r="M13" s="321"/>
      <c r="N13" s="309" t="s">
        <v>9</v>
      </c>
      <c r="O13" s="310"/>
      <c r="P13" s="311" t="s">
        <v>10</v>
      </c>
      <c r="Q13" s="312"/>
      <c r="R13" s="301" t="s">
        <v>407</v>
      </c>
    </row>
    <row r="14" spans="1:19" x14ac:dyDescent="0.25">
      <c r="A14" s="317"/>
      <c r="B14" s="320"/>
      <c r="C14" s="320"/>
      <c r="D14" s="320"/>
      <c r="E14" s="320"/>
      <c r="F14" s="82" t="s">
        <v>11</v>
      </c>
      <c r="G14" s="83" t="s">
        <v>12</v>
      </c>
      <c r="H14" s="82" t="s">
        <v>11</v>
      </c>
      <c r="I14" s="84" t="s">
        <v>12</v>
      </c>
      <c r="J14" s="82" t="s">
        <v>11</v>
      </c>
      <c r="K14" s="83" t="s">
        <v>12</v>
      </c>
      <c r="L14" s="82" t="s">
        <v>11</v>
      </c>
      <c r="M14" s="84" t="s">
        <v>12</v>
      </c>
      <c r="N14" s="85" t="s">
        <v>11</v>
      </c>
      <c r="O14" s="83" t="s">
        <v>12</v>
      </c>
      <c r="P14" s="82" t="s">
        <v>11</v>
      </c>
      <c r="Q14" s="86" t="s">
        <v>12</v>
      </c>
      <c r="R14" s="302"/>
    </row>
    <row r="15" spans="1:19" s="93" customFormat="1" x14ac:dyDescent="0.25">
      <c r="A15" s="121" t="s">
        <v>200</v>
      </c>
      <c r="B15" s="325" t="s">
        <v>180</v>
      </c>
      <c r="C15" s="325"/>
      <c r="D15" s="325"/>
      <c r="E15" s="88"/>
      <c r="F15" s="89"/>
      <c r="G15" s="89"/>
      <c r="H15" s="89"/>
      <c r="I15" s="90"/>
      <c r="J15" s="89"/>
      <c r="K15" s="89"/>
      <c r="L15" s="89"/>
      <c r="M15" s="90"/>
      <c r="N15" s="89"/>
      <c r="O15" s="89"/>
      <c r="P15" s="89"/>
      <c r="Q15" s="89"/>
      <c r="R15" s="161"/>
    </row>
    <row r="16" spans="1:19" x14ac:dyDescent="0.25">
      <c r="A16" s="94" t="s">
        <v>204</v>
      </c>
      <c r="B16" s="326" t="s">
        <v>415</v>
      </c>
      <c r="C16" s="326"/>
      <c r="D16" s="326"/>
      <c r="E16" s="95" t="s">
        <v>181</v>
      </c>
      <c r="F16" s="66"/>
      <c r="G16" s="56" t="s">
        <v>413</v>
      </c>
      <c r="H16" s="13" t="s">
        <v>413</v>
      </c>
      <c r="I16" s="15" t="s">
        <v>413</v>
      </c>
      <c r="J16" s="34">
        <v>200</v>
      </c>
      <c r="K16" s="35" t="s">
        <v>413</v>
      </c>
      <c r="L16" s="34" t="s">
        <v>413</v>
      </c>
      <c r="M16" s="36" t="s">
        <v>413</v>
      </c>
      <c r="N16" s="13" t="str">
        <f>IF(OR(F16=0,F16="-",J16=0,J16="-"),"-",F16*J16)</f>
        <v>-</v>
      </c>
      <c r="O16" s="14" t="str">
        <f t="shared" ref="O16:Q16" si="0">IF(OR(G16=0,G16="-",K16=0,K16="-"),"-",G16*K16)</f>
        <v>-</v>
      </c>
      <c r="P16" s="13" t="str">
        <f t="shared" si="0"/>
        <v>-</v>
      </c>
      <c r="Q16" s="61" t="str">
        <f t="shared" si="0"/>
        <v>-</v>
      </c>
      <c r="R16" s="102" t="str">
        <f>IF(SUM(N16:Q16)=0,"-",SUM(N16:Q16))</f>
        <v>-</v>
      </c>
    </row>
    <row r="17" spans="1:18" x14ac:dyDescent="0.25">
      <c r="A17" s="94" t="s">
        <v>205</v>
      </c>
      <c r="B17" s="327" t="s">
        <v>416</v>
      </c>
      <c r="C17" s="327"/>
      <c r="D17" s="327"/>
      <c r="E17" s="113" t="s">
        <v>181</v>
      </c>
      <c r="F17" s="67"/>
      <c r="G17" s="20" t="s">
        <v>413</v>
      </c>
      <c r="H17" s="19" t="s">
        <v>413</v>
      </c>
      <c r="I17" s="21" t="s">
        <v>413</v>
      </c>
      <c r="J17" s="40" t="s">
        <v>413</v>
      </c>
      <c r="K17" s="41" t="s">
        <v>413</v>
      </c>
      <c r="L17" s="40" t="s">
        <v>413</v>
      </c>
      <c r="M17" s="42" t="s">
        <v>413</v>
      </c>
      <c r="N17" s="13" t="str">
        <f>IF(OR(F17=0,F17="-",J17=0,J17="-"),"-",F17*J17)</f>
        <v>-</v>
      </c>
      <c r="O17" s="14" t="str">
        <f t="shared" ref="O17" si="1">IF(OR(G17=0,G17="-",K17=0,K17="-"),"-",G17*K17)</f>
        <v>-</v>
      </c>
      <c r="P17" s="13" t="str">
        <f t="shared" ref="P17" si="2">IF(OR(H17=0,H17="-",L17=0,L17="-"),"-",H17*L17)</f>
        <v>-</v>
      </c>
      <c r="Q17" s="61" t="str">
        <f t="shared" ref="Q17" si="3">IF(OR(I17=0,I17="-",M17=0,M17="-"),"-",I17*M17)</f>
        <v>-</v>
      </c>
      <c r="R17" s="102" t="str">
        <f>IF(SUM(N17:Q17)=0,"-",SUM(N17:Q17))</f>
        <v>-</v>
      </c>
    </row>
    <row r="18" spans="1:18" x14ac:dyDescent="0.25">
      <c r="A18" s="121" t="s">
        <v>198</v>
      </c>
      <c r="B18" s="325" t="s">
        <v>182</v>
      </c>
      <c r="C18" s="325"/>
      <c r="D18" s="325"/>
      <c r="E18" s="88"/>
      <c r="F18" s="162"/>
      <c r="G18" s="162"/>
      <c r="H18" s="162"/>
      <c r="I18" s="163"/>
      <c r="J18" s="164"/>
      <c r="K18" s="164"/>
      <c r="L18" s="164"/>
      <c r="M18" s="165"/>
      <c r="N18" s="162"/>
      <c r="O18" s="162"/>
      <c r="P18" s="162"/>
      <c r="Q18" s="162"/>
      <c r="R18" s="166"/>
    </row>
    <row r="19" spans="1:18" x14ac:dyDescent="0.25">
      <c r="A19" s="94" t="s">
        <v>206</v>
      </c>
      <c r="B19" s="326" t="s">
        <v>415</v>
      </c>
      <c r="C19" s="326"/>
      <c r="D19" s="326"/>
      <c r="E19" s="95" t="s">
        <v>183</v>
      </c>
      <c r="F19" s="66"/>
      <c r="G19" s="14" t="s">
        <v>413</v>
      </c>
      <c r="H19" s="13" t="s">
        <v>413</v>
      </c>
      <c r="I19" s="15" t="s">
        <v>413</v>
      </c>
      <c r="J19" s="34">
        <v>50</v>
      </c>
      <c r="K19" s="35" t="s">
        <v>413</v>
      </c>
      <c r="L19" s="34" t="s">
        <v>413</v>
      </c>
      <c r="M19" s="36" t="s">
        <v>413</v>
      </c>
      <c r="N19" s="13" t="str">
        <f t="shared" ref="N19:N23" si="4">IF(OR(F19=0,F19="-",J19=0,J19="-"),"-",F19*J19)</f>
        <v>-</v>
      </c>
      <c r="O19" s="14" t="str">
        <f t="shared" ref="O19:O23" si="5">IF(OR(G19=0,G19="-",K19=0,K19="-"),"-",G19*K19)</f>
        <v>-</v>
      </c>
      <c r="P19" s="13" t="str">
        <f t="shared" ref="P19:P23" si="6">IF(OR(H19=0,H19="-",L19=0,L19="-"),"-",H19*L19)</f>
        <v>-</v>
      </c>
      <c r="Q19" s="61" t="str">
        <f t="shared" ref="Q19:Q23" si="7">IF(OR(I19=0,I19="-",M19=0,M19="-"),"-",I19*M19)</f>
        <v>-</v>
      </c>
      <c r="R19" s="102" t="str">
        <f t="shared" ref="R19:R23" si="8">IF(SUM(N19:Q19)=0,"-",SUM(N19:Q19))</f>
        <v>-</v>
      </c>
    </row>
    <row r="20" spans="1:18" x14ac:dyDescent="0.25">
      <c r="A20" s="94" t="s">
        <v>207</v>
      </c>
      <c r="B20" s="327" t="s">
        <v>416</v>
      </c>
      <c r="C20" s="327"/>
      <c r="D20" s="327"/>
      <c r="E20" s="104" t="s">
        <v>183</v>
      </c>
      <c r="F20" s="68"/>
      <c r="G20" s="17" t="s">
        <v>413</v>
      </c>
      <c r="H20" s="16" t="s">
        <v>413</v>
      </c>
      <c r="I20" s="18" t="s">
        <v>413</v>
      </c>
      <c r="J20" s="37">
        <v>250</v>
      </c>
      <c r="K20" s="38" t="s">
        <v>413</v>
      </c>
      <c r="L20" s="37" t="s">
        <v>413</v>
      </c>
      <c r="M20" s="39" t="s">
        <v>413</v>
      </c>
      <c r="N20" s="13" t="str">
        <f t="shared" si="4"/>
        <v>-</v>
      </c>
      <c r="O20" s="14" t="str">
        <f t="shared" si="5"/>
        <v>-</v>
      </c>
      <c r="P20" s="13" t="str">
        <f t="shared" si="6"/>
        <v>-</v>
      </c>
      <c r="Q20" s="61" t="str">
        <f t="shared" si="7"/>
        <v>-</v>
      </c>
      <c r="R20" s="102" t="str">
        <f t="shared" si="8"/>
        <v>-</v>
      </c>
    </row>
    <row r="21" spans="1:18" x14ac:dyDescent="0.25">
      <c r="A21" s="94" t="s">
        <v>208</v>
      </c>
      <c r="B21" s="167" t="s">
        <v>417</v>
      </c>
      <c r="C21" s="168"/>
      <c r="D21" s="169"/>
      <c r="E21" s="104" t="s">
        <v>183</v>
      </c>
      <c r="F21" s="68"/>
      <c r="G21" s="17" t="s">
        <v>413</v>
      </c>
      <c r="H21" s="16" t="s">
        <v>413</v>
      </c>
      <c r="I21" s="18" t="s">
        <v>413</v>
      </c>
      <c r="J21" s="37">
        <v>100</v>
      </c>
      <c r="K21" s="38" t="s">
        <v>413</v>
      </c>
      <c r="L21" s="37" t="s">
        <v>413</v>
      </c>
      <c r="M21" s="39" t="s">
        <v>413</v>
      </c>
      <c r="N21" s="13" t="str">
        <f t="shared" si="4"/>
        <v>-</v>
      </c>
      <c r="O21" s="14" t="str">
        <f t="shared" si="5"/>
        <v>-</v>
      </c>
      <c r="P21" s="13" t="str">
        <f t="shared" si="6"/>
        <v>-</v>
      </c>
      <c r="Q21" s="61" t="str">
        <f t="shared" si="7"/>
        <v>-</v>
      </c>
      <c r="R21" s="102" t="str">
        <f t="shared" si="8"/>
        <v>-</v>
      </c>
    </row>
    <row r="22" spans="1:18" x14ac:dyDescent="0.25">
      <c r="A22" s="94" t="s">
        <v>209</v>
      </c>
      <c r="B22" s="170" t="s">
        <v>418</v>
      </c>
      <c r="C22" s="171"/>
      <c r="D22" s="172"/>
      <c r="E22" s="104" t="s">
        <v>183</v>
      </c>
      <c r="F22" s="68"/>
      <c r="G22" s="17" t="s">
        <v>413</v>
      </c>
      <c r="H22" s="16" t="s">
        <v>413</v>
      </c>
      <c r="I22" s="18" t="s">
        <v>413</v>
      </c>
      <c r="J22" s="37">
        <v>1000</v>
      </c>
      <c r="K22" s="38" t="s">
        <v>413</v>
      </c>
      <c r="L22" s="37" t="s">
        <v>413</v>
      </c>
      <c r="M22" s="39" t="s">
        <v>413</v>
      </c>
      <c r="N22" s="13" t="str">
        <f t="shared" si="4"/>
        <v>-</v>
      </c>
      <c r="O22" s="14" t="str">
        <f t="shared" si="5"/>
        <v>-</v>
      </c>
      <c r="P22" s="13" t="str">
        <f t="shared" si="6"/>
        <v>-</v>
      </c>
      <c r="Q22" s="61" t="str">
        <f t="shared" si="7"/>
        <v>-</v>
      </c>
      <c r="R22" s="102" t="str">
        <f t="shared" si="8"/>
        <v>-</v>
      </c>
    </row>
    <row r="23" spans="1:18" x14ac:dyDescent="0.25">
      <c r="A23" s="94" t="s">
        <v>210</v>
      </c>
      <c r="B23" s="170" t="s">
        <v>419</v>
      </c>
      <c r="C23" s="171"/>
      <c r="D23" s="172"/>
      <c r="E23" s="104" t="s">
        <v>183</v>
      </c>
      <c r="F23" s="68"/>
      <c r="G23" s="17" t="s">
        <v>413</v>
      </c>
      <c r="H23" s="16" t="s">
        <v>413</v>
      </c>
      <c r="I23" s="18" t="s">
        <v>413</v>
      </c>
      <c r="J23" s="37">
        <v>350</v>
      </c>
      <c r="K23" s="38" t="s">
        <v>413</v>
      </c>
      <c r="L23" s="37" t="s">
        <v>413</v>
      </c>
      <c r="M23" s="39" t="s">
        <v>413</v>
      </c>
      <c r="N23" s="13" t="str">
        <f t="shared" si="4"/>
        <v>-</v>
      </c>
      <c r="O23" s="14" t="str">
        <f t="shared" si="5"/>
        <v>-</v>
      </c>
      <c r="P23" s="13" t="str">
        <f t="shared" si="6"/>
        <v>-</v>
      </c>
      <c r="Q23" s="61" t="str">
        <f t="shared" si="7"/>
        <v>-</v>
      </c>
      <c r="R23" s="102" t="str">
        <f t="shared" si="8"/>
        <v>-</v>
      </c>
    </row>
    <row r="24" spans="1:18" x14ac:dyDescent="0.25">
      <c r="A24" s="121" t="s">
        <v>199</v>
      </c>
      <c r="B24" s="325" t="s">
        <v>184</v>
      </c>
      <c r="C24" s="325"/>
      <c r="D24" s="325"/>
      <c r="E24" s="88"/>
      <c r="F24" s="162"/>
      <c r="G24" s="162"/>
      <c r="H24" s="162"/>
      <c r="I24" s="163"/>
      <c r="J24" s="164"/>
      <c r="K24" s="164"/>
      <c r="L24" s="164"/>
      <c r="M24" s="165"/>
      <c r="N24" s="162"/>
      <c r="O24" s="162"/>
      <c r="P24" s="162"/>
      <c r="Q24" s="162"/>
      <c r="R24" s="166"/>
    </row>
    <row r="25" spans="1:18" x14ac:dyDescent="0.25">
      <c r="A25" s="94" t="s">
        <v>211</v>
      </c>
      <c r="B25" s="326" t="s">
        <v>415</v>
      </c>
      <c r="C25" s="326"/>
      <c r="D25" s="326"/>
      <c r="E25" s="95" t="s">
        <v>183</v>
      </c>
      <c r="F25" s="66"/>
      <c r="G25" s="14" t="s">
        <v>413</v>
      </c>
      <c r="H25" s="13" t="s">
        <v>413</v>
      </c>
      <c r="I25" s="15" t="s">
        <v>413</v>
      </c>
      <c r="J25" s="34">
        <v>50</v>
      </c>
      <c r="K25" s="35" t="s">
        <v>413</v>
      </c>
      <c r="L25" s="34" t="s">
        <v>413</v>
      </c>
      <c r="M25" s="36" t="s">
        <v>413</v>
      </c>
      <c r="N25" s="13" t="str">
        <f t="shared" ref="N25:N29" si="9">IF(OR(F25=0,F25="-",J25=0,J25="-"),"-",F25*J25)</f>
        <v>-</v>
      </c>
      <c r="O25" s="14" t="str">
        <f t="shared" ref="O25:O29" si="10">IF(OR(G25=0,G25="-",K25=0,K25="-"),"-",G25*K25)</f>
        <v>-</v>
      </c>
      <c r="P25" s="13" t="str">
        <f t="shared" ref="P25:P29" si="11">IF(OR(H25=0,H25="-",L25=0,L25="-"),"-",H25*L25)</f>
        <v>-</v>
      </c>
      <c r="Q25" s="61" t="str">
        <f t="shared" ref="Q25:Q29" si="12">IF(OR(I25=0,I25="-",M25=0,M25="-"),"-",I25*M25)</f>
        <v>-</v>
      </c>
      <c r="R25" s="102" t="str">
        <f t="shared" ref="R25:R29" si="13">IF(SUM(N25:Q25)=0,"-",SUM(N25:Q25))</f>
        <v>-</v>
      </c>
    </row>
    <row r="26" spans="1:18" x14ac:dyDescent="0.25">
      <c r="A26" s="94" t="s">
        <v>212</v>
      </c>
      <c r="B26" s="327" t="s">
        <v>416</v>
      </c>
      <c r="C26" s="327"/>
      <c r="D26" s="327"/>
      <c r="E26" s="104" t="s">
        <v>183</v>
      </c>
      <c r="F26" s="68"/>
      <c r="G26" s="17" t="s">
        <v>413</v>
      </c>
      <c r="H26" s="16" t="s">
        <v>413</v>
      </c>
      <c r="I26" s="18" t="s">
        <v>413</v>
      </c>
      <c r="J26" s="37">
        <v>250</v>
      </c>
      <c r="K26" s="38" t="s">
        <v>413</v>
      </c>
      <c r="L26" s="37" t="s">
        <v>413</v>
      </c>
      <c r="M26" s="39" t="s">
        <v>413</v>
      </c>
      <c r="N26" s="13" t="str">
        <f t="shared" si="9"/>
        <v>-</v>
      </c>
      <c r="O26" s="14" t="str">
        <f t="shared" si="10"/>
        <v>-</v>
      </c>
      <c r="P26" s="13" t="str">
        <f t="shared" si="11"/>
        <v>-</v>
      </c>
      <c r="Q26" s="61" t="str">
        <f t="shared" si="12"/>
        <v>-</v>
      </c>
      <c r="R26" s="102" t="str">
        <f t="shared" si="13"/>
        <v>-</v>
      </c>
    </row>
    <row r="27" spans="1:18" x14ac:dyDescent="0.25">
      <c r="A27" s="94" t="s">
        <v>213</v>
      </c>
      <c r="B27" s="167" t="s">
        <v>417</v>
      </c>
      <c r="C27" s="168"/>
      <c r="D27" s="169"/>
      <c r="E27" s="104" t="s">
        <v>183</v>
      </c>
      <c r="F27" s="68"/>
      <c r="G27" s="17" t="s">
        <v>413</v>
      </c>
      <c r="H27" s="16" t="s">
        <v>413</v>
      </c>
      <c r="I27" s="18" t="s">
        <v>413</v>
      </c>
      <c r="J27" s="37">
        <v>100</v>
      </c>
      <c r="K27" s="38" t="s">
        <v>413</v>
      </c>
      <c r="L27" s="37" t="s">
        <v>413</v>
      </c>
      <c r="M27" s="39" t="s">
        <v>413</v>
      </c>
      <c r="N27" s="13" t="str">
        <f t="shared" si="9"/>
        <v>-</v>
      </c>
      <c r="O27" s="14" t="str">
        <f t="shared" si="10"/>
        <v>-</v>
      </c>
      <c r="P27" s="13" t="str">
        <f t="shared" si="11"/>
        <v>-</v>
      </c>
      <c r="Q27" s="61" t="str">
        <f t="shared" si="12"/>
        <v>-</v>
      </c>
      <c r="R27" s="102" t="str">
        <f t="shared" si="13"/>
        <v>-</v>
      </c>
    </row>
    <row r="28" spans="1:18" x14ac:dyDescent="0.25">
      <c r="A28" s="94" t="s">
        <v>214</v>
      </c>
      <c r="B28" s="170" t="s">
        <v>418</v>
      </c>
      <c r="C28" s="171"/>
      <c r="D28" s="172"/>
      <c r="E28" s="104" t="s">
        <v>183</v>
      </c>
      <c r="F28" s="68"/>
      <c r="G28" s="17" t="s">
        <v>413</v>
      </c>
      <c r="H28" s="16" t="s">
        <v>413</v>
      </c>
      <c r="I28" s="18" t="s">
        <v>413</v>
      </c>
      <c r="J28" s="37">
        <v>1000</v>
      </c>
      <c r="K28" s="38" t="s">
        <v>413</v>
      </c>
      <c r="L28" s="37" t="s">
        <v>413</v>
      </c>
      <c r="M28" s="39" t="s">
        <v>413</v>
      </c>
      <c r="N28" s="13" t="str">
        <f t="shared" si="9"/>
        <v>-</v>
      </c>
      <c r="O28" s="14" t="str">
        <f t="shared" si="10"/>
        <v>-</v>
      </c>
      <c r="P28" s="13" t="str">
        <f t="shared" si="11"/>
        <v>-</v>
      </c>
      <c r="Q28" s="61" t="str">
        <f t="shared" si="12"/>
        <v>-</v>
      </c>
      <c r="R28" s="102" t="str">
        <f t="shared" si="13"/>
        <v>-</v>
      </c>
    </row>
    <row r="29" spans="1:18" x14ac:dyDescent="0.25">
      <c r="A29" s="94" t="s">
        <v>215</v>
      </c>
      <c r="B29" s="170" t="s">
        <v>419</v>
      </c>
      <c r="C29" s="171"/>
      <c r="D29" s="172"/>
      <c r="E29" s="113" t="s">
        <v>183</v>
      </c>
      <c r="F29" s="67"/>
      <c r="G29" s="20" t="s">
        <v>413</v>
      </c>
      <c r="H29" s="19" t="s">
        <v>413</v>
      </c>
      <c r="I29" s="21" t="s">
        <v>413</v>
      </c>
      <c r="J29" s="40">
        <v>350</v>
      </c>
      <c r="K29" s="41" t="s">
        <v>413</v>
      </c>
      <c r="L29" s="40" t="s">
        <v>413</v>
      </c>
      <c r="M29" s="42" t="s">
        <v>413</v>
      </c>
      <c r="N29" s="13" t="str">
        <f t="shared" si="9"/>
        <v>-</v>
      </c>
      <c r="O29" s="14" t="str">
        <f t="shared" si="10"/>
        <v>-</v>
      </c>
      <c r="P29" s="13" t="str">
        <f t="shared" si="11"/>
        <v>-</v>
      </c>
      <c r="Q29" s="61" t="str">
        <f t="shared" si="12"/>
        <v>-</v>
      </c>
      <c r="R29" s="102" t="str">
        <f t="shared" si="13"/>
        <v>-</v>
      </c>
    </row>
    <row r="30" spans="1:18" x14ac:dyDescent="0.25">
      <c r="A30" s="121" t="s">
        <v>201</v>
      </c>
      <c r="B30" s="325" t="s">
        <v>185</v>
      </c>
      <c r="C30" s="325"/>
      <c r="D30" s="325"/>
      <c r="E30" s="88"/>
      <c r="F30" s="162"/>
      <c r="G30" s="162"/>
      <c r="H30" s="162"/>
      <c r="I30" s="163"/>
      <c r="J30" s="164"/>
      <c r="K30" s="164"/>
      <c r="L30" s="164"/>
      <c r="M30" s="165"/>
      <c r="N30" s="162"/>
      <c r="O30" s="162"/>
      <c r="P30" s="162"/>
      <c r="Q30" s="162"/>
      <c r="R30" s="166"/>
    </row>
    <row r="31" spans="1:18" x14ac:dyDescent="0.25">
      <c r="A31" s="94" t="s">
        <v>216</v>
      </c>
      <c r="B31" s="326" t="s">
        <v>415</v>
      </c>
      <c r="C31" s="326"/>
      <c r="D31" s="326"/>
      <c r="E31" s="95" t="s">
        <v>183</v>
      </c>
      <c r="F31" s="66"/>
      <c r="G31" s="14" t="s">
        <v>413</v>
      </c>
      <c r="H31" s="13" t="s">
        <v>413</v>
      </c>
      <c r="I31" s="15" t="s">
        <v>413</v>
      </c>
      <c r="J31" s="34">
        <v>50</v>
      </c>
      <c r="K31" s="35" t="s">
        <v>413</v>
      </c>
      <c r="L31" s="34" t="s">
        <v>413</v>
      </c>
      <c r="M31" s="36" t="s">
        <v>413</v>
      </c>
      <c r="N31" s="13" t="str">
        <f t="shared" ref="N31:N35" si="14">IF(OR(F31=0,F31="-",J31=0,J31="-"),"-",F31*J31)</f>
        <v>-</v>
      </c>
      <c r="O31" s="14" t="str">
        <f t="shared" ref="O31:O35" si="15">IF(OR(G31=0,G31="-",K31=0,K31="-"),"-",G31*K31)</f>
        <v>-</v>
      </c>
      <c r="P31" s="13" t="str">
        <f t="shared" ref="P31:P35" si="16">IF(OR(H31=0,H31="-",L31=0,L31="-"),"-",H31*L31)</f>
        <v>-</v>
      </c>
      <c r="Q31" s="61" t="str">
        <f t="shared" ref="Q31:Q35" si="17">IF(OR(I31=0,I31="-",M31=0,M31="-"),"-",I31*M31)</f>
        <v>-</v>
      </c>
      <c r="R31" s="102" t="str">
        <f t="shared" ref="R31:R35" si="18">IF(SUM(N31:Q31)=0,"-",SUM(N31:Q31))</f>
        <v>-</v>
      </c>
    </row>
    <row r="32" spans="1:18" x14ac:dyDescent="0.25">
      <c r="A32" s="94" t="s">
        <v>217</v>
      </c>
      <c r="B32" s="327" t="s">
        <v>416</v>
      </c>
      <c r="C32" s="327"/>
      <c r="D32" s="327"/>
      <c r="E32" s="104" t="s">
        <v>183</v>
      </c>
      <c r="F32" s="68"/>
      <c r="G32" s="17" t="s">
        <v>413</v>
      </c>
      <c r="H32" s="16" t="s">
        <v>413</v>
      </c>
      <c r="I32" s="18" t="s">
        <v>413</v>
      </c>
      <c r="J32" s="37">
        <v>100</v>
      </c>
      <c r="K32" s="38" t="s">
        <v>413</v>
      </c>
      <c r="L32" s="37" t="s">
        <v>413</v>
      </c>
      <c r="M32" s="39" t="s">
        <v>413</v>
      </c>
      <c r="N32" s="13" t="str">
        <f t="shared" si="14"/>
        <v>-</v>
      </c>
      <c r="O32" s="14" t="str">
        <f t="shared" si="15"/>
        <v>-</v>
      </c>
      <c r="P32" s="13" t="str">
        <f t="shared" si="16"/>
        <v>-</v>
      </c>
      <c r="Q32" s="61" t="str">
        <f t="shared" si="17"/>
        <v>-</v>
      </c>
      <c r="R32" s="102" t="str">
        <f t="shared" si="18"/>
        <v>-</v>
      </c>
    </row>
    <row r="33" spans="1:18" x14ac:dyDescent="0.25">
      <c r="A33" s="94" t="s">
        <v>218</v>
      </c>
      <c r="B33" s="167" t="s">
        <v>417</v>
      </c>
      <c r="C33" s="168"/>
      <c r="D33" s="169"/>
      <c r="E33" s="104" t="s">
        <v>183</v>
      </c>
      <c r="F33" s="68"/>
      <c r="G33" s="17" t="s">
        <v>413</v>
      </c>
      <c r="H33" s="16" t="s">
        <v>413</v>
      </c>
      <c r="I33" s="18" t="s">
        <v>413</v>
      </c>
      <c r="J33" s="37">
        <v>100</v>
      </c>
      <c r="K33" s="38" t="s">
        <v>413</v>
      </c>
      <c r="L33" s="37" t="s">
        <v>413</v>
      </c>
      <c r="M33" s="39" t="s">
        <v>413</v>
      </c>
      <c r="N33" s="13" t="str">
        <f t="shared" si="14"/>
        <v>-</v>
      </c>
      <c r="O33" s="14" t="str">
        <f t="shared" si="15"/>
        <v>-</v>
      </c>
      <c r="P33" s="13" t="str">
        <f t="shared" si="16"/>
        <v>-</v>
      </c>
      <c r="Q33" s="61" t="str">
        <f t="shared" si="17"/>
        <v>-</v>
      </c>
      <c r="R33" s="102" t="str">
        <f t="shared" si="18"/>
        <v>-</v>
      </c>
    </row>
    <row r="34" spans="1:18" x14ac:dyDescent="0.25">
      <c r="A34" s="94" t="s">
        <v>219</v>
      </c>
      <c r="B34" s="170" t="s">
        <v>418</v>
      </c>
      <c r="C34" s="171"/>
      <c r="D34" s="172"/>
      <c r="E34" s="104" t="s">
        <v>183</v>
      </c>
      <c r="F34" s="68"/>
      <c r="G34" s="17" t="s">
        <v>413</v>
      </c>
      <c r="H34" s="16" t="s">
        <v>413</v>
      </c>
      <c r="I34" s="18" t="s">
        <v>413</v>
      </c>
      <c r="J34" s="37">
        <v>100</v>
      </c>
      <c r="K34" s="38" t="s">
        <v>413</v>
      </c>
      <c r="L34" s="37" t="s">
        <v>413</v>
      </c>
      <c r="M34" s="39" t="s">
        <v>413</v>
      </c>
      <c r="N34" s="13" t="str">
        <f t="shared" si="14"/>
        <v>-</v>
      </c>
      <c r="O34" s="14" t="str">
        <f t="shared" si="15"/>
        <v>-</v>
      </c>
      <c r="P34" s="13" t="str">
        <f t="shared" si="16"/>
        <v>-</v>
      </c>
      <c r="Q34" s="61" t="str">
        <f t="shared" si="17"/>
        <v>-</v>
      </c>
      <c r="R34" s="102" t="str">
        <f t="shared" si="18"/>
        <v>-</v>
      </c>
    </row>
    <row r="35" spans="1:18" x14ac:dyDescent="0.25">
      <c r="A35" s="94" t="s">
        <v>220</v>
      </c>
      <c r="B35" s="170" t="s">
        <v>419</v>
      </c>
      <c r="C35" s="171"/>
      <c r="D35" s="172"/>
      <c r="E35" s="104" t="s">
        <v>183</v>
      </c>
      <c r="F35" s="68"/>
      <c r="G35" s="17" t="s">
        <v>413</v>
      </c>
      <c r="H35" s="16" t="s">
        <v>413</v>
      </c>
      <c r="I35" s="18" t="s">
        <v>413</v>
      </c>
      <c r="J35" s="37">
        <v>100</v>
      </c>
      <c r="K35" s="38" t="s">
        <v>413</v>
      </c>
      <c r="L35" s="37" t="s">
        <v>413</v>
      </c>
      <c r="M35" s="39" t="s">
        <v>413</v>
      </c>
      <c r="N35" s="13" t="str">
        <f t="shared" si="14"/>
        <v>-</v>
      </c>
      <c r="O35" s="14" t="str">
        <f t="shared" si="15"/>
        <v>-</v>
      </c>
      <c r="P35" s="13" t="str">
        <f t="shared" si="16"/>
        <v>-</v>
      </c>
      <c r="Q35" s="61" t="str">
        <f t="shared" si="17"/>
        <v>-</v>
      </c>
      <c r="R35" s="102" t="str">
        <f t="shared" si="18"/>
        <v>-</v>
      </c>
    </row>
    <row r="36" spans="1:18" x14ac:dyDescent="0.25">
      <c r="A36" s="121" t="s">
        <v>202</v>
      </c>
      <c r="B36" s="325" t="s">
        <v>186</v>
      </c>
      <c r="C36" s="325"/>
      <c r="D36" s="325"/>
      <c r="E36" s="88"/>
      <c r="F36" s="162"/>
      <c r="G36" s="162"/>
      <c r="H36" s="162"/>
      <c r="I36" s="163"/>
      <c r="J36" s="164"/>
      <c r="K36" s="164"/>
      <c r="L36" s="164"/>
      <c r="M36" s="165"/>
      <c r="N36" s="162"/>
      <c r="O36" s="162"/>
      <c r="P36" s="162"/>
      <c r="Q36" s="162"/>
      <c r="R36" s="166"/>
    </row>
    <row r="37" spans="1:18" x14ac:dyDescent="0.25">
      <c r="A37" s="94" t="s">
        <v>221</v>
      </c>
      <c r="B37" s="295" t="s">
        <v>415</v>
      </c>
      <c r="C37" s="296"/>
      <c r="D37" s="297"/>
      <c r="E37" s="95" t="s">
        <v>183</v>
      </c>
      <c r="F37" s="13" t="s">
        <v>413</v>
      </c>
      <c r="G37" s="14" t="s">
        <v>413</v>
      </c>
      <c r="H37" s="13" t="s">
        <v>413</v>
      </c>
      <c r="I37" s="15" t="s">
        <v>413</v>
      </c>
      <c r="J37" s="34" t="s">
        <v>413</v>
      </c>
      <c r="K37" s="35" t="s">
        <v>413</v>
      </c>
      <c r="L37" s="34" t="s">
        <v>413</v>
      </c>
      <c r="M37" s="36" t="s">
        <v>413</v>
      </c>
      <c r="N37" s="13" t="str">
        <f t="shared" ref="N37:N41" si="19">IF(OR(F37=0,F37="-",J37=0,J37="-"),"-",F37*J37)</f>
        <v>-</v>
      </c>
      <c r="O37" s="14" t="str">
        <f t="shared" ref="O37:O41" si="20">IF(OR(G37=0,G37="-",K37=0,K37="-"),"-",G37*K37)</f>
        <v>-</v>
      </c>
      <c r="P37" s="13" t="str">
        <f t="shared" ref="P37:P41" si="21">IF(OR(H37=0,H37="-",L37=0,L37="-"),"-",H37*L37)</f>
        <v>-</v>
      </c>
      <c r="Q37" s="61" t="str">
        <f t="shared" ref="Q37:Q41" si="22">IF(OR(I37=0,I37="-",M37=0,M37="-"),"-",I37*M37)</f>
        <v>-</v>
      </c>
      <c r="R37" s="102" t="str">
        <f t="shared" ref="R37:R41" si="23">IF(SUM(N37:Q37)=0,"-",SUM(N37:Q37))</f>
        <v>-</v>
      </c>
    </row>
    <row r="38" spans="1:18" x14ac:dyDescent="0.25">
      <c r="A38" s="94" t="s">
        <v>222</v>
      </c>
      <c r="B38" s="340" t="s">
        <v>416</v>
      </c>
      <c r="C38" s="341"/>
      <c r="D38" s="342"/>
      <c r="E38" s="104" t="s">
        <v>183</v>
      </c>
      <c r="F38" s="16" t="s">
        <v>413</v>
      </c>
      <c r="G38" s="17" t="s">
        <v>413</v>
      </c>
      <c r="H38" s="16" t="s">
        <v>413</v>
      </c>
      <c r="I38" s="18" t="s">
        <v>413</v>
      </c>
      <c r="J38" s="37" t="s">
        <v>413</v>
      </c>
      <c r="K38" s="38" t="s">
        <v>413</v>
      </c>
      <c r="L38" s="37" t="s">
        <v>413</v>
      </c>
      <c r="M38" s="39" t="s">
        <v>413</v>
      </c>
      <c r="N38" s="13" t="str">
        <f t="shared" si="19"/>
        <v>-</v>
      </c>
      <c r="O38" s="14" t="str">
        <f t="shared" si="20"/>
        <v>-</v>
      </c>
      <c r="P38" s="13" t="str">
        <f t="shared" si="21"/>
        <v>-</v>
      </c>
      <c r="Q38" s="61" t="str">
        <f t="shared" si="22"/>
        <v>-</v>
      </c>
      <c r="R38" s="102" t="str">
        <f t="shared" si="23"/>
        <v>-</v>
      </c>
    </row>
    <row r="39" spans="1:18" x14ac:dyDescent="0.25">
      <c r="A39" s="94" t="s">
        <v>223</v>
      </c>
      <c r="B39" s="167" t="s">
        <v>417</v>
      </c>
      <c r="C39" s="168"/>
      <c r="D39" s="169"/>
      <c r="E39" s="104" t="s">
        <v>183</v>
      </c>
      <c r="F39" s="16" t="s">
        <v>413</v>
      </c>
      <c r="G39" s="17" t="s">
        <v>413</v>
      </c>
      <c r="H39" s="16" t="s">
        <v>413</v>
      </c>
      <c r="I39" s="18" t="s">
        <v>413</v>
      </c>
      <c r="J39" s="37" t="s">
        <v>413</v>
      </c>
      <c r="K39" s="38" t="s">
        <v>413</v>
      </c>
      <c r="L39" s="37" t="s">
        <v>413</v>
      </c>
      <c r="M39" s="39" t="s">
        <v>413</v>
      </c>
      <c r="N39" s="13" t="str">
        <f t="shared" si="19"/>
        <v>-</v>
      </c>
      <c r="O39" s="14" t="str">
        <f t="shared" si="20"/>
        <v>-</v>
      </c>
      <c r="P39" s="13" t="str">
        <f t="shared" si="21"/>
        <v>-</v>
      </c>
      <c r="Q39" s="61" t="str">
        <f t="shared" si="22"/>
        <v>-</v>
      </c>
      <c r="R39" s="102" t="str">
        <f t="shared" si="23"/>
        <v>-</v>
      </c>
    </row>
    <row r="40" spans="1:18" x14ac:dyDescent="0.25">
      <c r="A40" s="94" t="s">
        <v>224</v>
      </c>
      <c r="B40" s="170" t="s">
        <v>418</v>
      </c>
      <c r="C40" s="171"/>
      <c r="D40" s="172"/>
      <c r="E40" s="104" t="s">
        <v>183</v>
      </c>
      <c r="F40" s="16" t="s">
        <v>413</v>
      </c>
      <c r="G40" s="17" t="s">
        <v>413</v>
      </c>
      <c r="H40" s="16" t="s">
        <v>413</v>
      </c>
      <c r="I40" s="18" t="s">
        <v>413</v>
      </c>
      <c r="J40" s="37" t="s">
        <v>413</v>
      </c>
      <c r="K40" s="38" t="s">
        <v>413</v>
      </c>
      <c r="L40" s="37" t="s">
        <v>413</v>
      </c>
      <c r="M40" s="39" t="s">
        <v>413</v>
      </c>
      <c r="N40" s="13" t="str">
        <f t="shared" si="19"/>
        <v>-</v>
      </c>
      <c r="O40" s="14" t="str">
        <f t="shared" si="20"/>
        <v>-</v>
      </c>
      <c r="P40" s="13" t="str">
        <f t="shared" si="21"/>
        <v>-</v>
      </c>
      <c r="Q40" s="61" t="str">
        <f t="shared" si="22"/>
        <v>-</v>
      </c>
      <c r="R40" s="102" t="str">
        <f t="shared" si="23"/>
        <v>-</v>
      </c>
    </row>
    <row r="41" spans="1:18" ht="14.25" thickBot="1" x14ac:dyDescent="0.3">
      <c r="A41" s="173" t="s">
        <v>225</v>
      </c>
      <c r="B41" s="174" t="s">
        <v>419</v>
      </c>
      <c r="C41" s="175"/>
      <c r="D41" s="176"/>
      <c r="E41" s="144" t="s">
        <v>183</v>
      </c>
      <c r="F41" s="22" t="s">
        <v>413</v>
      </c>
      <c r="G41" s="23" t="s">
        <v>413</v>
      </c>
      <c r="H41" s="22" t="s">
        <v>413</v>
      </c>
      <c r="I41" s="24" t="s">
        <v>413</v>
      </c>
      <c r="J41" s="43" t="s">
        <v>413</v>
      </c>
      <c r="K41" s="44" t="s">
        <v>413</v>
      </c>
      <c r="L41" s="43" t="s">
        <v>413</v>
      </c>
      <c r="M41" s="45" t="s">
        <v>413</v>
      </c>
      <c r="N41" s="13" t="str">
        <f t="shared" si="19"/>
        <v>-</v>
      </c>
      <c r="O41" s="14" t="str">
        <f t="shared" si="20"/>
        <v>-</v>
      </c>
      <c r="P41" s="13" t="str">
        <f t="shared" si="21"/>
        <v>-</v>
      </c>
      <c r="Q41" s="61" t="str">
        <f t="shared" si="22"/>
        <v>-</v>
      </c>
      <c r="R41" s="177" t="str">
        <f t="shared" si="23"/>
        <v>-</v>
      </c>
    </row>
    <row r="42" spans="1:18" ht="14.25" customHeight="1" thickTop="1" thickBot="1" x14ac:dyDescent="0.3">
      <c r="A42" s="331" t="s">
        <v>187</v>
      </c>
      <c r="B42" s="332"/>
      <c r="C42" s="332"/>
      <c r="D42" s="332"/>
      <c r="E42" s="332"/>
      <c r="F42" s="332"/>
      <c r="G42" s="332"/>
      <c r="H42" s="332"/>
      <c r="I42" s="332"/>
      <c r="J42" s="332"/>
      <c r="K42" s="332"/>
      <c r="L42" s="332"/>
      <c r="M42" s="332"/>
      <c r="N42" s="332"/>
      <c r="O42" s="332"/>
      <c r="P42" s="332"/>
      <c r="Q42" s="332"/>
      <c r="R42" s="333"/>
    </row>
    <row r="43" spans="1:18" x14ac:dyDescent="0.25">
      <c r="A43" s="178" t="s">
        <v>203</v>
      </c>
      <c r="B43" s="343" t="s">
        <v>188</v>
      </c>
      <c r="C43" s="343"/>
      <c r="D43" s="343"/>
      <c r="E43" s="179"/>
      <c r="F43" s="180"/>
      <c r="G43" s="180"/>
      <c r="H43" s="180"/>
      <c r="I43" s="181"/>
      <c r="J43" s="180"/>
      <c r="K43" s="180"/>
      <c r="L43" s="180"/>
      <c r="M43" s="181"/>
      <c r="N43" s="180"/>
      <c r="O43" s="180"/>
      <c r="P43" s="180"/>
      <c r="Q43" s="180"/>
      <c r="R43" s="182"/>
    </row>
    <row r="44" spans="1:18" x14ac:dyDescent="0.25">
      <c r="A44" s="94" t="s">
        <v>226</v>
      </c>
      <c r="B44" s="327" t="s">
        <v>190</v>
      </c>
      <c r="C44" s="327">
        <v>0</v>
      </c>
      <c r="D44" s="327">
        <v>0</v>
      </c>
      <c r="E44" s="104" t="s">
        <v>189</v>
      </c>
      <c r="F44" s="68"/>
      <c r="G44" s="17" t="s">
        <v>413</v>
      </c>
      <c r="H44" s="16" t="s">
        <v>413</v>
      </c>
      <c r="I44" s="18" t="s">
        <v>413</v>
      </c>
      <c r="J44" s="51">
        <v>2</v>
      </c>
      <c r="K44" s="55" t="s">
        <v>413</v>
      </c>
      <c r="L44" s="54" t="s">
        <v>413</v>
      </c>
      <c r="M44" s="53" t="s">
        <v>413</v>
      </c>
      <c r="N44" s="16" t="str">
        <f>IF(OR(F44=0,F44="-",J44=0,J44="-"),"-",F44*J44)</f>
        <v>-</v>
      </c>
      <c r="O44" s="17" t="str">
        <f t="shared" ref="O44:O51" si="24">IF(OR(G44=0,G44="-",K44=0,K44="-"),"-",G44*K44)</f>
        <v>-</v>
      </c>
      <c r="P44" s="16" t="str">
        <f t="shared" ref="P44:P51" si="25">IF(OR(H44=0,H44="-",L44=0,L44="-"),"-",H44*L44)</f>
        <v>-</v>
      </c>
      <c r="Q44" s="62" t="str">
        <f t="shared" ref="Q44:Q51" si="26">IF(OR(I44=0,I44="-",M44=0,M44="-"),"-",I44*M44)</f>
        <v>-</v>
      </c>
      <c r="R44" s="64" t="str">
        <f t="shared" ref="R44:R51" si="27">IF(SUM(N44:Q44)=0,"-",SUM(N44:Q44))</f>
        <v>-</v>
      </c>
    </row>
    <row r="45" spans="1:18" x14ac:dyDescent="0.25">
      <c r="A45" s="94" t="s">
        <v>227</v>
      </c>
      <c r="B45" s="327" t="s">
        <v>191</v>
      </c>
      <c r="C45" s="327">
        <v>0</v>
      </c>
      <c r="D45" s="327">
        <v>0</v>
      </c>
      <c r="E45" s="104" t="s">
        <v>189</v>
      </c>
      <c r="F45" s="68"/>
      <c r="G45" s="17" t="s">
        <v>413</v>
      </c>
      <c r="H45" s="16" t="s">
        <v>413</v>
      </c>
      <c r="I45" s="18" t="s">
        <v>413</v>
      </c>
      <c r="J45" s="51">
        <v>2</v>
      </c>
      <c r="K45" s="52" t="s">
        <v>413</v>
      </c>
      <c r="L45" s="54" t="s">
        <v>413</v>
      </c>
      <c r="M45" s="53" t="s">
        <v>413</v>
      </c>
      <c r="N45" s="16" t="str">
        <f t="shared" ref="N45:N51" si="28">IF(OR(F45=0,F45="-",J45=0,J45="-"),"-",F45*J45)</f>
        <v>-</v>
      </c>
      <c r="O45" s="17" t="str">
        <f t="shared" si="24"/>
        <v>-</v>
      </c>
      <c r="P45" s="16" t="str">
        <f t="shared" si="25"/>
        <v>-</v>
      </c>
      <c r="Q45" s="62" t="str">
        <f t="shared" si="26"/>
        <v>-</v>
      </c>
      <c r="R45" s="64" t="str">
        <f t="shared" si="27"/>
        <v>-</v>
      </c>
    </row>
    <row r="46" spans="1:18" x14ac:dyDescent="0.25">
      <c r="A46" s="94" t="s">
        <v>228</v>
      </c>
      <c r="B46" s="327" t="s">
        <v>192</v>
      </c>
      <c r="C46" s="327">
        <v>0</v>
      </c>
      <c r="D46" s="327">
        <v>0</v>
      </c>
      <c r="E46" s="104" t="s">
        <v>189</v>
      </c>
      <c r="F46" s="68"/>
      <c r="G46" s="17" t="s">
        <v>413</v>
      </c>
      <c r="H46" s="16" t="s">
        <v>413</v>
      </c>
      <c r="I46" s="18" t="s">
        <v>413</v>
      </c>
      <c r="J46" s="51">
        <v>2</v>
      </c>
      <c r="K46" s="52" t="s">
        <v>413</v>
      </c>
      <c r="L46" s="54" t="s">
        <v>413</v>
      </c>
      <c r="M46" s="53" t="s">
        <v>413</v>
      </c>
      <c r="N46" s="16" t="str">
        <f t="shared" si="28"/>
        <v>-</v>
      </c>
      <c r="O46" s="17" t="str">
        <f t="shared" si="24"/>
        <v>-</v>
      </c>
      <c r="P46" s="16" t="str">
        <f t="shared" si="25"/>
        <v>-</v>
      </c>
      <c r="Q46" s="62" t="str">
        <f t="shared" si="26"/>
        <v>-</v>
      </c>
      <c r="R46" s="64" t="str">
        <f t="shared" si="27"/>
        <v>-</v>
      </c>
    </row>
    <row r="47" spans="1:18" x14ac:dyDescent="0.25">
      <c r="A47" s="94" t="s">
        <v>229</v>
      </c>
      <c r="B47" s="327" t="s">
        <v>193</v>
      </c>
      <c r="C47" s="327">
        <v>0</v>
      </c>
      <c r="D47" s="327">
        <v>0</v>
      </c>
      <c r="E47" s="104" t="s">
        <v>189</v>
      </c>
      <c r="F47" s="68"/>
      <c r="G47" s="17" t="s">
        <v>413</v>
      </c>
      <c r="H47" s="16" t="s">
        <v>413</v>
      </c>
      <c r="I47" s="18" t="s">
        <v>413</v>
      </c>
      <c r="J47" s="51">
        <v>2</v>
      </c>
      <c r="K47" s="52" t="s">
        <v>413</v>
      </c>
      <c r="L47" s="54" t="s">
        <v>413</v>
      </c>
      <c r="M47" s="53" t="s">
        <v>413</v>
      </c>
      <c r="N47" s="16" t="str">
        <f t="shared" si="28"/>
        <v>-</v>
      </c>
      <c r="O47" s="17" t="str">
        <f t="shared" si="24"/>
        <v>-</v>
      </c>
      <c r="P47" s="16" t="str">
        <f t="shared" si="25"/>
        <v>-</v>
      </c>
      <c r="Q47" s="62" t="str">
        <f t="shared" si="26"/>
        <v>-</v>
      </c>
      <c r="R47" s="64" t="str">
        <f t="shared" si="27"/>
        <v>-</v>
      </c>
    </row>
    <row r="48" spans="1:18" x14ac:dyDescent="0.25">
      <c r="A48" s="94" t="s">
        <v>230</v>
      </c>
      <c r="B48" s="327" t="s">
        <v>194</v>
      </c>
      <c r="C48" s="327">
        <v>0</v>
      </c>
      <c r="D48" s="327">
        <v>0</v>
      </c>
      <c r="E48" s="104" t="s">
        <v>189</v>
      </c>
      <c r="F48" s="68"/>
      <c r="G48" s="17" t="s">
        <v>413</v>
      </c>
      <c r="H48" s="16" t="s">
        <v>413</v>
      </c>
      <c r="I48" s="18" t="s">
        <v>413</v>
      </c>
      <c r="J48" s="51">
        <v>2</v>
      </c>
      <c r="K48" s="52" t="s">
        <v>413</v>
      </c>
      <c r="L48" s="54" t="s">
        <v>413</v>
      </c>
      <c r="M48" s="53" t="s">
        <v>413</v>
      </c>
      <c r="N48" s="16" t="str">
        <f t="shared" si="28"/>
        <v>-</v>
      </c>
      <c r="O48" s="17" t="str">
        <f t="shared" si="24"/>
        <v>-</v>
      </c>
      <c r="P48" s="16" t="str">
        <f t="shared" si="25"/>
        <v>-</v>
      </c>
      <c r="Q48" s="62" t="str">
        <f t="shared" si="26"/>
        <v>-</v>
      </c>
      <c r="R48" s="64" t="str">
        <f t="shared" si="27"/>
        <v>-</v>
      </c>
    </row>
    <row r="49" spans="1:18" x14ac:dyDescent="0.25">
      <c r="A49" s="94" t="s">
        <v>231</v>
      </c>
      <c r="B49" s="327" t="s">
        <v>195</v>
      </c>
      <c r="C49" s="327">
        <v>0</v>
      </c>
      <c r="D49" s="327">
        <v>0</v>
      </c>
      <c r="E49" s="104" t="s">
        <v>189</v>
      </c>
      <c r="F49" s="68"/>
      <c r="G49" s="17" t="s">
        <v>413</v>
      </c>
      <c r="H49" s="16" t="s">
        <v>413</v>
      </c>
      <c r="I49" s="18" t="s">
        <v>413</v>
      </c>
      <c r="J49" s="51">
        <v>2</v>
      </c>
      <c r="K49" s="52" t="s">
        <v>413</v>
      </c>
      <c r="L49" s="54" t="s">
        <v>413</v>
      </c>
      <c r="M49" s="53" t="s">
        <v>413</v>
      </c>
      <c r="N49" s="16" t="str">
        <f t="shared" si="28"/>
        <v>-</v>
      </c>
      <c r="O49" s="17" t="str">
        <f t="shared" si="24"/>
        <v>-</v>
      </c>
      <c r="P49" s="16" t="str">
        <f t="shared" si="25"/>
        <v>-</v>
      </c>
      <c r="Q49" s="62" t="str">
        <f t="shared" si="26"/>
        <v>-</v>
      </c>
      <c r="R49" s="64" t="str">
        <f t="shared" si="27"/>
        <v>-</v>
      </c>
    </row>
    <row r="50" spans="1:18" x14ac:dyDescent="0.25">
      <c r="A50" s="94" t="s">
        <v>232</v>
      </c>
      <c r="B50" s="327" t="s">
        <v>196</v>
      </c>
      <c r="C50" s="327">
        <v>0</v>
      </c>
      <c r="D50" s="327">
        <v>0</v>
      </c>
      <c r="E50" s="104" t="s">
        <v>189</v>
      </c>
      <c r="F50" s="68"/>
      <c r="G50" s="17" t="s">
        <v>413</v>
      </c>
      <c r="H50" s="16" t="s">
        <v>413</v>
      </c>
      <c r="I50" s="18" t="s">
        <v>413</v>
      </c>
      <c r="J50" s="51">
        <v>2</v>
      </c>
      <c r="K50" s="52" t="s">
        <v>413</v>
      </c>
      <c r="L50" s="54" t="s">
        <v>413</v>
      </c>
      <c r="M50" s="53" t="s">
        <v>413</v>
      </c>
      <c r="N50" s="16" t="str">
        <f t="shared" si="28"/>
        <v>-</v>
      </c>
      <c r="O50" s="17" t="str">
        <f t="shared" si="24"/>
        <v>-</v>
      </c>
      <c r="P50" s="16" t="str">
        <f t="shared" si="25"/>
        <v>-</v>
      </c>
      <c r="Q50" s="62" t="str">
        <f t="shared" si="26"/>
        <v>-</v>
      </c>
      <c r="R50" s="64" t="str">
        <f t="shared" si="27"/>
        <v>-</v>
      </c>
    </row>
    <row r="51" spans="1:18" ht="14.25" thickBot="1" x14ac:dyDescent="0.3">
      <c r="A51" s="143" t="s">
        <v>233</v>
      </c>
      <c r="B51" s="330" t="s">
        <v>197</v>
      </c>
      <c r="C51" s="330">
        <v>0</v>
      </c>
      <c r="D51" s="330">
        <v>0</v>
      </c>
      <c r="E51" s="144" t="s">
        <v>189</v>
      </c>
      <c r="F51" s="69"/>
      <c r="G51" s="23" t="s">
        <v>413</v>
      </c>
      <c r="H51" s="22" t="s">
        <v>413</v>
      </c>
      <c r="I51" s="24" t="s">
        <v>413</v>
      </c>
      <c r="J51" s="57">
        <v>2</v>
      </c>
      <c r="K51" s="58" t="s">
        <v>413</v>
      </c>
      <c r="L51" s="59" t="s">
        <v>413</v>
      </c>
      <c r="M51" s="60" t="s">
        <v>413</v>
      </c>
      <c r="N51" s="22" t="str">
        <f t="shared" si="28"/>
        <v>-</v>
      </c>
      <c r="O51" s="23" t="str">
        <f t="shared" si="24"/>
        <v>-</v>
      </c>
      <c r="P51" s="22" t="str">
        <f t="shared" si="25"/>
        <v>-</v>
      </c>
      <c r="Q51" s="63" t="str">
        <f t="shared" si="26"/>
        <v>-</v>
      </c>
      <c r="R51" s="65" t="str">
        <f t="shared" si="27"/>
        <v>-</v>
      </c>
    </row>
    <row r="52" spans="1:18" s="93" customFormat="1" ht="36.75" customHeight="1" thickTop="1" thickBot="1" x14ac:dyDescent="0.3">
      <c r="A52" s="334" t="s">
        <v>414</v>
      </c>
      <c r="B52" s="335"/>
      <c r="C52" s="335"/>
      <c r="D52" s="335"/>
      <c r="E52" s="335"/>
      <c r="F52" s="335"/>
      <c r="G52" s="335"/>
      <c r="H52" s="335"/>
      <c r="I52" s="335"/>
      <c r="J52" s="335"/>
      <c r="K52" s="335"/>
      <c r="L52" s="335"/>
      <c r="M52" s="336"/>
      <c r="N52" s="184" t="str">
        <f>IF(SUM(N16:N51)=0,"-",SUM(N16:N51))</f>
        <v>-</v>
      </c>
      <c r="O52" s="185" t="str">
        <f>IF(SUM(O16:O51)=0,"-",SUM(O16:O51))</f>
        <v>-</v>
      </c>
      <c r="P52" s="186" t="str">
        <f>IF(SUM(P16:P51)=0,"-",SUM(P16:P51))</f>
        <v>-</v>
      </c>
      <c r="Q52" s="187" t="str">
        <f>IF(SUM(Q16:Q51)=0,"-",SUM(Q16:Q51))</f>
        <v>-</v>
      </c>
      <c r="R52" s="183" t="str">
        <f>IF(SUM(R16:R51)=0,"-",SUM(R16:R51))</f>
        <v>-</v>
      </c>
    </row>
    <row r="53" spans="1:18" x14ac:dyDescent="0.25">
      <c r="A53" s="188" t="s">
        <v>292</v>
      </c>
      <c r="B53" s="188"/>
      <c r="C53" s="188"/>
      <c r="D53" s="188"/>
      <c r="E53" s="188"/>
      <c r="F53" s="188"/>
      <c r="G53" s="188"/>
      <c r="H53" s="188"/>
      <c r="I53" s="188"/>
      <c r="J53" s="188"/>
      <c r="N53" s="188"/>
    </row>
    <row r="54" spans="1:18" x14ac:dyDescent="0.25"/>
    <row r="55" spans="1:18" x14ac:dyDescent="0.25"/>
    <row r="56" spans="1:18" x14ac:dyDescent="0.25"/>
    <row r="57" spans="1:18" x14ac:dyDescent="0.25"/>
    <row r="58" spans="1:18" x14ac:dyDescent="0.25"/>
    <row r="59" spans="1:18" x14ac:dyDescent="0.25"/>
    <row r="60" spans="1:18" x14ac:dyDescent="0.25"/>
    <row r="61" spans="1:18" x14ac:dyDescent="0.25"/>
    <row r="62" spans="1:18" x14ac:dyDescent="0.25"/>
    <row r="63" spans="1:18" x14ac:dyDescent="0.25"/>
    <row r="64" spans="1:18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</sheetData>
  <sheetProtection algorithmName="SHA-512" hashValue="psVDuWMEIFzqUGuBJO0wCisjRK5eIKdsb+irxux/3GAsq0ce53cBx0shBUuaxcICdDG+ds2c8tgAOt3EGwywcA==" saltValue="4xCt16VXt3K4Q235vebChw==" spinCount="100000" sheet="1" objects="1" scenarios="1" selectLockedCells="1"/>
  <mergeCells count="43">
    <mergeCell ref="B51:D51"/>
    <mergeCell ref="A8:B8"/>
    <mergeCell ref="B48:D48"/>
    <mergeCell ref="B49:D49"/>
    <mergeCell ref="B50:D50"/>
    <mergeCell ref="B46:D46"/>
    <mergeCell ref="B37:D37"/>
    <mergeCell ref="B38:D38"/>
    <mergeCell ref="B47:D47"/>
    <mergeCell ref="B43:D43"/>
    <mergeCell ref="B44:D44"/>
    <mergeCell ref="B45:D45"/>
    <mergeCell ref="B26:D26"/>
    <mergeCell ref="B30:D30"/>
    <mergeCell ref="B31:D31"/>
    <mergeCell ref="B32:D32"/>
    <mergeCell ref="B36:D36"/>
    <mergeCell ref="B18:D18"/>
    <mergeCell ref="B19:D19"/>
    <mergeCell ref="B20:D20"/>
    <mergeCell ref="B24:D24"/>
    <mergeCell ref="B25:D25"/>
    <mergeCell ref="F13:G13"/>
    <mergeCell ref="H13:I13"/>
    <mergeCell ref="B15:D15"/>
    <mergeCell ref="B16:D16"/>
    <mergeCell ref="B17:D17"/>
    <mergeCell ref="C2:R5"/>
    <mergeCell ref="A42:R42"/>
    <mergeCell ref="A52:M52"/>
    <mergeCell ref="C8:R8"/>
    <mergeCell ref="A10:R10"/>
    <mergeCell ref="J12:M12"/>
    <mergeCell ref="J13:K13"/>
    <mergeCell ref="L13:M13"/>
    <mergeCell ref="N13:O13"/>
    <mergeCell ref="P13:Q13"/>
    <mergeCell ref="N12:R12"/>
    <mergeCell ref="R13:R14"/>
    <mergeCell ref="A12:A14"/>
    <mergeCell ref="B12:D14"/>
    <mergeCell ref="E12:E14"/>
    <mergeCell ref="F12:I12"/>
  </mergeCells>
  <phoneticPr fontId="8" type="noConversion"/>
  <conditionalFormatting sqref="C8">
    <cfRule type="cellIs" dxfId="10" priority="5" operator="notEqual">
      <formula>"Complétion Automatique"</formula>
    </cfRule>
  </conditionalFormatting>
  <conditionalFormatting sqref="F16:F17 F19:F23 F25:F29 F31:F35 F44:F51">
    <cfRule type="cellIs" dxfId="9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8" scale="96" fitToHeight="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EF83E-1980-46C3-9D81-CF6A29FE8018}">
  <sheetPr>
    <pageSetUpPr fitToPage="1"/>
  </sheetPr>
  <dimension ref="A1:R118"/>
  <sheetViews>
    <sheetView workbookViewId="0">
      <selection activeCell="F17" sqref="F17"/>
    </sheetView>
  </sheetViews>
  <sheetFormatPr baseColWidth="10" defaultColWidth="11.42578125" defaultRowHeight="0" customHeight="1" zeroHeight="1" x14ac:dyDescent="0.25"/>
  <cols>
    <col min="1" max="1" width="11.42578125" style="77" customWidth="1"/>
    <col min="2" max="2" width="14.42578125" style="78" customWidth="1"/>
    <col min="3" max="3" width="10.7109375" style="77" customWidth="1"/>
    <col min="4" max="4" width="29.28515625" style="77" customWidth="1"/>
    <col min="5" max="5" width="14.85546875" style="77" customWidth="1"/>
    <col min="6" max="13" width="10.5703125" style="77" customWidth="1"/>
    <col min="14" max="17" width="10.5703125" style="189" customWidth="1"/>
    <col min="18" max="18" width="18.140625" style="79" customWidth="1"/>
    <col min="19" max="16384" width="11.42578125" style="77"/>
  </cols>
  <sheetData>
    <row r="1" spans="1:18" ht="14.25" thickBot="1" x14ac:dyDescent="0.3"/>
    <row r="2" spans="1:18" s="2" customFormat="1" ht="13.5" customHeight="1" x14ac:dyDescent="0.25">
      <c r="C2" s="279" t="s">
        <v>434</v>
      </c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1"/>
    </row>
    <row r="3" spans="1:18" s="2" customFormat="1" ht="13.5" customHeight="1" x14ac:dyDescent="0.25">
      <c r="C3" s="282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4"/>
    </row>
    <row r="4" spans="1:18" s="2" customFormat="1" ht="13.5" customHeight="1" x14ac:dyDescent="0.25">
      <c r="C4" s="282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4"/>
    </row>
    <row r="5" spans="1:18" s="2" customFormat="1" ht="14.25" customHeight="1" thickBot="1" x14ac:dyDescent="0.3">
      <c r="C5" s="285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7"/>
    </row>
    <row r="6" spans="1:18" ht="13.5" x14ac:dyDescent="0.25"/>
    <row r="7" spans="1:18" ht="14.25" thickBot="1" x14ac:dyDescent="0.3"/>
    <row r="8" spans="1:18" s="80" customFormat="1" ht="29.25" customHeight="1" thickBot="1" x14ac:dyDescent="0.3">
      <c r="A8" s="313" t="s">
        <v>1</v>
      </c>
      <c r="B8" s="314"/>
      <c r="C8" s="337" t="str">
        <f>IF('Page de Garde'!$D$22="À compléter","Complétion Automatique",'Page de Garde'!$D$22)</f>
        <v>Complétion Automatique</v>
      </c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9"/>
    </row>
    <row r="9" spans="1:18" ht="13.5" x14ac:dyDescent="0.25"/>
    <row r="10" spans="1:18" ht="27.75" customHeight="1" x14ac:dyDescent="0.25">
      <c r="A10" s="288" t="s">
        <v>408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</row>
    <row r="11" spans="1:18" ht="14.25" thickBot="1" x14ac:dyDescent="0.3"/>
    <row r="12" spans="1:18" s="81" customFormat="1" ht="15.75" customHeight="1" x14ac:dyDescent="0.25">
      <c r="A12" s="315" t="s">
        <v>5</v>
      </c>
      <c r="B12" s="318" t="s">
        <v>2</v>
      </c>
      <c r="C12" s="318"/>
      <c r="D12" s="318"/>
      <c r="E12" s="318" t="s">
        <v>7</v>
      </c>
      <c r="F12" s="304" t="s">
        <v>8</v>
      </c>
      <c r="G12" s="304"/>
      <c r="H12" s="304"/>
      <c r="I12" s="305"/>
      <c r="J12" s="304" t="s">
        <v>405</v>
      </c>
      <c r="K12" s="304"/>
      <c r="L12" s="304"/>
      <c r="M12" s="305"/>
      <c r="N12" s="303" t="s">
        <v>406</v>
      </c>
      <c r="O12" s="304"/>
      <c r="P12" s="304"/>
      <c r="Q12" s="304"/>
      <c r="R12" s="305"/>
    </row>
    <row r="13" spans="1:18" ht="13.5" x14ac:dyDescent="0.25">
      <c r="A13" s="316"/>
      <c r="B13" s="319"/>
      <c r="C13" s="319"/>
      <c r="D13" s="319"/>
      <c r="E13" s="319"/>
      <c r="F13" s="311" t="s">
        <v>9</v>
      </c>
      <c r="G13" s="310"/>
      <c r="H13" s="311" t="s">
        <v>10</v>
      </c>
      <c r="I13" s="321"/>
      <c r="J13" s="311" t="s">
        <v>9</v>
      </c>
      <c r="K13" s="310"/>
      <c r="L13" s="311" t="s">
        <v>10</v>
      </c>
      <c r="M13" s="321"/>
      <c r="N13" s="344" t="s">
        <v>9</v>
      </c>
      <c r="O13" s="345"/>
      <c r="P13" s="346" t="s">
        <v>10</v>
      </c>
      <c r="Q13" s="347"/>
      <c r="R13" s="348" t="s">
        <v>407</v>
      </c>
    </row>
    <row r="14" spans="1:18" ht="13.5" x14ac:dyDescent="0.25">
      <c r="A14" s="317"/>
      <c r="B14" s="320"/>
      <c r="C14" s="320"/>
      <c r="D14" s="320"/>
      <c r="E14" s="320"/>
      <c r="F14" s="82" t="s">
        <v>11</v>
      </c>
      <c r="G14" s="83" t="s">
        <v>12</v>
      </c>
      <c r="H14" s="82" t="s">
        <v>11</v>
      </c>
      <c r="I14" s="84" t="s">
        <v>12</v>
      </c>
      <c r="J14" s="82" t="s">
        <v>11</v>
      </c>
      <c r="K14" s="83" t="s">
        <v>12</v>
      </c>
      <c r="L14" s="82" t="s">
        <v>11</v>
      </c>
      <c r="M14" s="84" t="s">
        <v>12</v>
      </c>
      <c r="N14" s="190" t="s">
        <v>11</v>
      </c>
      <c r="O14" s="191" t="s">
        <v>12</v>
      </c>
      <c r="P14" s="192" t="s">
        <v>11</v>
      </c>
      <c r="Q14" s="193" t="s">
        <v>12</v>
      </c>
      <c r="R14" s="349"/>
    </row>
    <row r="15" spans="1:18" s="93" customFormat="1" ht="15" x14ac:dyDescent="0.25">
      <c r="A15" s="121" t="s">
        <v>234</v>
      </c>
      <c r="B15" s="351" t="s">
        <v>235</v>
      </c>
      <c r="C15" s="325"/>
      <c r="D15" s="325"/>
      <c r="E15" s="352"/>
      <c r="F15" s="352"/>
      <c r="G15" s="352"/>
      <c r="H15" s="352"/>
      <c r="I15" s="352"/>
      <c r="J15" s="194"/>
      <c r="K15" s="194"/>
      <c r="L15" s="194"/>
      <c r="M15" s="194"/>
      <c r="N15" s="195"/>
      <c r="O15" s="195"/>
      <c r="P15" s="195"/>
      <c r="Q15" s="195"/>
      <c r="R15" s="92"/>
    </row>
    <row r="16" spans="1:18" ht="13.5" x14ac:dyDescent="0.25">
      <c r="A16" s="94" t="s">
        <v>238</v>
      </c>
      <c r="B16" s="326" t="s">
        <v>236</v>
      </c>
      <c r="C16" s="326"/>
      <c r="D16" s="326"/>
      <c r="E16" s="95" t="s">
        <v>29</v>
      </c>
      <c r="F16" s="66"/>
      <c r="G16" s="100" t="s">
        <v>413</v>
      </c>
      <c r="H16" s="99" t="s">
        <v>413</v>
      </c>
      <c r="I16" s="196" t="s">
        <v>413</v>
      </c>
      <c r="J16" s="197">
        <v>2669</v>
      </c>
      <c r="K16" s="132" t="s">
        <v>413</v>
      </c>
      <c r="L16" s="131" t="s">
        <v>413</v>
      </c>
      <c r="M16" s="133" t="s">
        <v>413</v>
      </c>
      <c r="N16" s="129" t="str">
        <f>IF(OR(F16=0,F16="-",J16=0,J16="-"),"-",F16*J16)</f>
        <v>-</v>
      </c>
      <c r="O16" s="198" t="str">
        <f t="shared" ref="O16:Q16" si="0">IF(OR(G16=0,G16="-",K16=0,K16="-"),"-",G16*K16)</f>
        <v>-</v>
      </c>
      <c r="P16" s="129" t="str">
        <f t="shared" si="0"/>
        <v>-</v>
      </c>
      <c r="Q16" s="199" t="str">
        <f t="shared" si="0"/>
        <v>-</v>
      </c>
      <c r="R16" s="102" t="str">
        <f>IF(SUM(N16:Q16)=0,"-",SUM(N16:Q16))</f>
        <v>-</v>
      </c>
    </row>
    <row r="17" spans="1:18" ht="13.5" x14ac:dyDescent="0.25">
      <c r="A17" s="94" t="s">
        <v>239</v>
      </c>
      <c r="B17" s="327" t="s">
        <v>260</v>
      </c>
      <c r="C17" s="327"/>
      <c r="D17" s="327"/>
      <c r="E17" s="200" t="s">
        <v>29</v>
      </c>
      <c r="F17" s="68"/>
      <c r="G17" s="109" t="s">
        <v>413</v>
      </c>
      <c r="H17" s="108" t="s">
        <v>413</v>
      </c>
      <c r="I17" s="201" t="s">
        <v>413</v>
      </c>
      <c r="J17" s="137">
        <v>27536</v>
      </c>
      <c r="K17" s="138" t="s">
        <v>413</v>
      </c>
      <c r="L17" s="137" t="s">
        <v>413</v>
      </c>
      <c r="M17" s="139" t="s">
        <v>413</v>
      </c>
      <c r="N17" s="135" t="str">
        <f t="shared" ref="N17:N18" si="1">IF(OR(F17=0,F17="-",J17=0,J17="-"),"-",F17*J17)</f>
        <v>-</v>
      </c>
      <c r="O17" s="134" t="str">
        <f t="shared" ref="O17:O18" si="2">IF(OR(G17=0,G17="-",K17=0,K17="-"),"-",G17*K17)</f>
        <v>-</v>
      </c>
      <c r="P17" s="135" t="str">
        <f t="shared" ref="P17:P18" si="3">IF(OR(H17=0,H17="-",L17=0,L17="-"),"-",H17*L17)</f>
        <v>-</v>
      </c>
      <c r="Q17" s="202" t="str">
        <f t="shared" ref="Q17:Q18" si="4">IF(OR(I17=0,I17="-",M17=0,M17="-"),"-",I17*M17)</f>
        <v>-</v>
      </c>
      <c r="R17" s="111" t="str">
        <f t="shared" ref="R17:R18" si="5">IF(SUM(N17:Q17)=0,"-",SUM(N17:Q17))</f>
        <v>-</v>
      </c>
    </row>
    <row r="18" spans="1:18" ht="13.5" x14ac:dyDescent="0.25">
      <c r="A18" s="94" t="s">
        <v>240</v>
      </c>
      <c r="B18" s="328" t="s">
        <v>242</v>
      </c>
      <c r="C18" s="328"/>
      <c r="D18" s="328"/>
      <c r="E18" s="113" t="s">
        <v>29</v>
      </c>
      <c r="F18" s="67"/>
      <c r="G18" s="118" t="s">
        <v>413</v>
      </c>
      <c r="H18" s="117" t="s">
        <v>413</v>
      </c>
      <c r="I18" s="203" t="s">
        <v>413</v>
      </c>
      <c r="J18" s="204">
        <f>SUM(J16:J17)</f>
        <v>30205</v>
      </c>
      <c r="K18" s="205" t="s">
        <v>413</v>
      </c>
      <c r="L18" s="204" t="s">
        <v>413</v>
      </c>
      <c r="M18" s="206" t="s">
        <v>413</v>
      </c>
      <c r="N18" s="207" t="str">
        <f t="shared" si="1"/>
        <v>-</v>
      </c>
      <c r="O18" s="208" t="str">
        <f t="shared" si="2"/>
        <v>-</v>
      </c>
      <c r="P18" s="207" t="str">
        <f t="shared" si="3"/>
        <v>-</v>
      </c>
      <c r="Q18" s="209" t="str">
        <f t="shared" si="4"/>
        <v>-</v>
      </c>
      <c r="R18" s="120" t="str">
        <f t="shared" si="5"/>
        <v>-</v>
      </c>
    </row>
    <row r="19" spans="1:18" ht="15" x14ac:dyDescent="0.25">
      <c r="A19" s="121" t="s">
        <v>237</v>
      </c>
      <c r="B19" s="325" t="s">
        <v>252</v>
      </c>
      <c r="C19" s="325"/>
      <c r="D19" s="325"/>
      <c r="E19" s="352"/>
      <c r="F19" s="352"/>
      <c r="G19" s="352"/>
      <c r="H19" s="352"/>
      <c r="I19" s="352"/>
      <c r="J19" s="210"/>
      <c r="K19" s="210"/>
      <c r="L19" s="210"/>
      <c r="M19" s="210"/>
      <c r="N19" s="211"/>
      <c r="O19" s="211"/>
      <c r="P19" s="211"/>
      <c r="Q19" s="211"/>
      <c r="R19" s="127"/>
    </row>
    <row r="20" spans="1:18" ht="13.5" x14ac:dyDescent="0.25">
      <c r="A20" s="94" t="s">
        <v>243</v>
      </c>
      <c r="B20" s="326" t="s">
        <v>236</v>
      </c>
      <c r="C20" s="326"/>
      <c r="D20" s="326"/>
      <c r="E20" s="95" t="s">
        <v>157</v>
      </c>
      <c r="F20" s="66"/>
      <c r="G20" s="100" t="s">
        <v>413</v>
      </c>
      <c r="H20" s="99" t="s">
        <v>413</v>
      </c>
      <c r="I20" s="196" t="s">
        <v>413</v>
      </c>
      <c r="J20" s="212">
        <v>1</v>
      </c>
      <c r="K20" s="213" t="s">
        <v>413</v>
      </c>
      <c r="L20" s="212" t="s">
        <v>413</v>
      </c>
      <c r="M20" s="214" t="s">
        <v>413</v>
      </c>
      <c r="N20" s="129" t="str">
        <f t="shared" ref="N20:N22" si="6">IF(OR(F20=0,F20="-",J20=0,J20="-"),"-",F20*J20)</f>
        <v>-</v>
      </c>
      <c r="O20" s="198" t="str">
        <f t="shared" ref="O20:O22" si="7">IF(OR(G20=0,G20="-",K20=0,K20="-"),"-",G20*K20)</f>
        <v>-</v>
      </c>
      <c r="P20" s="129" t="str">
        <f t="shared" ref="P20:P22" si="8">IF(OR(H20=0,H20="-",L20=0,L20="-"),"-",H20*L20)</f>
        <v>-</v>
      </c>
      <c r="Q20" s="199" t="str">
        <f t="shared" ref="Q20:Q22" si="9">IF(OR(I20=0,I20="-",M20=0,M20="-"),"-",I20*M20)</f>
        <v>-</v>
      </c>
      <c r="R20" s="102" t="str">
        <f t="shared" ref="R20:R22" si="10">IF(SUM(N20:Q20)=0,"-",SUM(N20:Q20))</f>
        <v>-</v>
      </c>
    </row>
    <row r="21" spans="1:18" ht="13.5" x14ac:dyDescent="0.25">
      <c r="A21" s="94" t="s">
        <v>244</v>
      </c>
      <c r="B21" s="327" t="s">
        <v>260</v>
      </c>
      <c r="C21" s="327"/>
      <c r="D21" s="327"/>
      <c r="E21" s="104" t="s">
        <v>157</v>
      </c>
      <c r="F21" s="68"/>
      <c r="G21" s="109" t="s">
        <v>413</v>
      </c>
      <c r="H21" s="108" t="s">
        <v>413</v>
      </c>
      <c r="I21" s="201" t="s">
        <v>413</v>
      </c>
      <c r="J21" s="215">
        <v>1</v>
      </c>
      <c r="K21" s="216" t="s">
        <v>413</v>
      </c>
      <c r="L21" s="215" t="s">
        <v>413</v>
      </c>
      <c r="M21" s="217" t="s">
        <v>413</v>
      </c>
      <c r="N21" s="135" t="str">
        <f t="shared" si="6"/>
        <v>-</v>
      </c>
      <c r="O21" s="134" t="str">
        <f t="shared" si="7"/>
        <v>-</v>
      </c>
      <c r="P21" s="135" t="str">
        <f t="shared" si="8"/>
        <v>-</v>
      </c>
      <c r="Q21" s="202" t="str">
        <f t="shared" si="9"/>
        <v>-</v>
      </c>
      <c r="R21" s="111" t="str">
        <f t="shared" si="10"/>
        <v>-</v>
      </c>
    </row>
    <row r="22" spans="1:18" ht="13.5" x14ac:dyDescent="0.25">
      <c r="A22" s="173" t="s">
        <v>245</v>
      </c>
      <c r="B22" s="330" t="s">
        <v>242</v>
      </c>
      <c r="C22" s="330"/>
      <c r="D22" s="330"/>
      <c r="E22" s="144" t="s">
        <v>157</v>
      </c>
      <c r="F22" s="69"/>
      <c r="G22" s="152" t="s">
        <v>413</v>
      </c>
      <c r="H22" s="151" t="s">
        <v>413</v>
      </c>
      <c r="I22" s="218" t="s">
        <v>413</v>
      </c>
      <c r="J22" s="219">
        <v>2</v>
      </c>
      <c r="K22" s="220" t="s">
        <v>413</v>
      </c>
      <c r="L22" s="219" t="s">
        <v>413</v>
      </c>
      <c r="M22" s="221" t="s">
        <v>413</v>
      </c>
      <c r="N22" s="146" t="str">
        <f t="shared" si="6"/>
        <v>-</v>
      </c>
      <c r="O22" s="145" t="str">
        <f t="shared" si="7"/>
        <v>-</v>
      </c>
      <c r="P22" s="146" t="str">
        <f t="shared" si="8"/>
        <v>-</v>
      </c>
      <c r="Q22" s="222" t="str">
        <f t="shared" si="9"/>
        <v>-</v>
      </c>
      <c r="R22" s="154" t="str">
        <f t="shared" si="10"/>
        <v>-</v>
      </c>
    </row>
    <row r="23" spans="1:18" ht="15" x14ac:dyDescent="0.25">
      <c r="A23" s="121" t="s">
        <v>246</v>
      </c>
      <c r="B23" s="325" t="s">
        <v>241</v>
      </c>
      <c r="C23" s="325"/>
      <c r="D23" s="325"/>
      <c r="E23" s="352"/>
      <c r="F23" s="352"/>
      <c r="G23" s="352"/>
      <c r="H23" s="352"/>
      <c r="I23" s="352"/>
      <c r="J23" s="210"/>
      <c r="K23" s="210"/>
      <c r="L23" s="210"/>
      <c r="M23" s="210"/>
      <c r="N23" s="211"/>
      <c r="O23" s="211"/>
      <c r="P23" s="211"/>
      <c r="Q23" s="211"/>
      <c r="R23" s="127"/>
    </row>
    <row r="24" spans="1:18" ht="13.5" x14ac:dyDescent="0.25">
      <c r="A24" s="94" t="s">
        <v>248</v>
      </c>
      <c r="B24" s="326" t="s">
        <v>236</v>
      </c>
      <c r="C24" s="326"/>
      <c r="D24" s="326"/>
      <c r="E24" s="95" t="s">
        <v>29</v>
      </c>
      <c r="F24" s="66"/>
      <c r="G24" s="100" t="s">
        <v>413</v>
      </c>
      <c r="H24" s="99" t="s">
        <v>413</v>
      </c>
      <c r="I24" s="196" t="s">
        <v>413</v>
      </c>
      <c r="J24" s="197">
        <v>2669</v>
      </c>
      <c r="K24" s="132" t="s">
        <v>413</v>
      </c>
      <c r="L24" s="131" t="s">
        <v>413</v>
      </c>
      <c r="M24" s="133" t="s">
        <v>413</v>
      </c>
      <c r="N24" s="129" t="str">
        <f t="shared" ref="N24:N26" si="11">IF(OR(F24=0,F24="-",J24=0,J24="-"),"-",F24*J24)</f>
        <v>-</v>
      </c>
      <c r="O24" s="198" t="str">
        <f t="shared" ref="O24:O26" si="12">IF(OR(G24=0,G24="-",K24=0,K24="-"),"-",G24*K24)</f>
        <v>-</v>
      </c>
      <c r="P24" s="129" t="str">
        <f t="shared" ref="P24:P26" si="13">IF(OR(H24=0,H24="-",L24=0,L24="-"),"-",H24*L24)</f>
        <v>-</v>
      </c>
      <c r="Q24" s="199" t="str">
        <f t="shared" ref="Q24:Q26" si="14">IF(OR(I24=0,I24="-",M24=0,M24="-"),"-",I24*M24)</f>
        <v>-</v>
      </c>
      <c r="R24" s="102" t="str">
        <f t="shared" ref="R24:R26" si="15">IF(SUM(N24:Q24)=0,"-",SUM(N24:Q24))</f>
        <v>-</v>
      </c>
    </row>
    <row r="25" spans="1:18" ht="13.5" x14ac:dyDescent="0.25">
      <c r="A25" s="94" t="s">
        <v>249</v>
      </c>
      <c r="B25" s="327" t="s">
        <v>260</v>
      </c>
      <c r="C25" s="327"/>
      <c r="D25" s="327"/>
      <c r="E25" s="104" t="s">
        <v>29</v>
      </c>
      <c r="F25" s="68"/>
      <c r="G25" s="109" t="s">
        <v>413</v>
      </c>
      <c r="H25" s="108" t="s">
        <v>413</v>
      </c>
      <c r="I25" s="201" t="s">
        <v>413</v>
      </c>
      <c r="J25" s="137">
        <v>7518</v>
      </c>
      <c r="K25" s="138" t="s">
        <v>413</v>
      </c>
      <c r="L25" s="137" t="s">
        <v>413</v>
      </c>
      <c r="M25" s="139" t="s">
        <v>413</v>
      </c>
      <c r="N25" s="135" t="str">
        <f t="shared" si="11"/>
        <v>-</v>
      </c>
      <c r="O25" s="134" t="str">
        <f t="shared" si="12"/>
        <v>-</v>
      </c>
      <c r="P25" s="135" t="str">
        <f t="shared" si="13"/>
        <v>-</v>
      </c>
      <c r="Q25" s="202" t="str">
        <f t="shared" si="14"/>
        <v>-</v>
      </c>
      <c r="R25" s="111" t="str">
        <f t="shared" si="15"/>
        <v>-</v>
      </c>
    </row>
    <row r="26" spans="1:18" ht="13.5" x14ac:dyDescent="0.25">
      <c r="A26" s="173" t="s">
        <v>250</v>
      </c>
      <c r="B26" s="330" t="s">
        <v>242</v>
      </c>
      <c r="C26" s="330"/>
      <c r="D26" s="330"/>
      <c r="E26" s="144" t="s">
        <v>29</v>
      </c>
      <c r="F26" s="69"/>
      <c r="G26" s="152" t="s">
        <v>413</v>
      </c>
      <c r="H26" s="151" t="s">
        <v>413</v>
      </c>
      <c r="I26" s="218" t="s">
        <v>413</v>
      </c>
      <c r="J26" s="204">
        <f>SUM(J24:J25)</f>
        <v>10187</v>
      </c>
      <c r="K26" s="149" t="s">
        <v>413</v>
      </c>
      <c r="L26" s="148" t="s">
        <v>413</v>
      </c>
      <c r="M26" s="150" t="s">
        <v>413</v>
      </c>
      <c r="N26" s="146" t="str">
        <f t="shared" si="11"/>
        <v>-</v>
      </c>
      <c r="O26" s="145" t="str">
        <f t="shared" si="12"/>
        <v>-</v>
      </c>
      <c r="P26" s="146" t="str">
        <f t="shared" si="13"/>
        <v>-</v>
      </c>
      <c r="Q26" s="222" t="str">
        <f t="shared" si="14"/>
        <v>-</v>
      </c>
      <c r="R26" s="154" t="str">
        <f t="shared" si="15"/>
        <v>-</v>
      </c>
    </row>
    <row r="27" spans="1:18" ht="13.5" x14ac:dyDescent="0.25">
      <c r="A27" s="121" t="s">
        <v>251</v>
      </c>
      <c r="B27" s="325" t="s">
        <v>247</v>
      </c>
      <c r="C27" s="325"/>
      <c r="D27" s="325"/>
      <c r="E27" s="325"/>
      <c r="F27" s="325"/>
      <c r="G27" s="325"/>
      <c r="H27" s="325"/>
      <c r="I27" s="325"/>
      <c r="J27" s="210"/>
      <c r="K27" s="210"/>
      <c r="L27" s="210"/>
      <c r="M27" s="210"/>
      <c r="N27" s="211"/>
      <c r="O27" s="211"/>
      <c r="P27" s="211"/>
      <c r="Q27" s="211"/>
      <c r="R27" s="127"/>
    </row>
    <row r="28" spans="1:18" ht="13.5" x14ac:dyDescent="0.25">
      <c r="A28" s="94" t="s">
        <v>253</v>
      </c>
      <c r="B28" s="326" t="s">
        <v>236</v>
      </c>
      <c r="C28" s="326"/>
      <c r="D28" s="326"/>
      <c r="E28" s="95" t="s">
        <v>29</v>
      </c>
      <c r="F28" s="66"/>
      <c r="G28" s="100" t="s">
        <v>413</v>
      </c>
      <c r="H28" s="99" t="s">
        <v>413</v>
      </c>
      <c r="I28" s="196" t="s">
        <v>413</v>
      </c>
      <c r="J28" s="197">
        <v>2669</v>
      </c>
      <c r="K28" s="132" t="s">
        <v>413</v>
      </c>
      <c r="L28" s="131" t="s">
        <v>413</v>
      </c>
      <c r="M28" s="133" t="s">
        <v>413</v>
      </c>
      <c r="N28" s="129" t="str">
        <f t="shared" ref="N28:N30" si="16">IF(OR(F28=0,F28="-",J28=0,J28="-"),"-",F28*J28)</f>
        <v>-</v>
      </c>
      <c r="O28" s="198" t="str">
        <f t="shared" ref="O28:O30" si="17">IF(OR(G28=0,G28="-",K28=0,K28="-"),"-",G28*K28)</f>
        <v>-</v>
      </c>
      <c r="P28" s="129" t="str">
        <f t="shared" ref="P28:P30" si="18">IF(OR(H28=0,H28="-",L28=0,L28="-"),"-",H28*L28)</f>
        <v>-</v>
      </c>
      <c r="Q28" s="199" t="str">
        <f t="shared" ref="Q28:Q30" si="19">IF(OR(I28=0,I28="-",M28=0,M28="-"),"-",I28*M28)</f>
        <v>-</v>
      </c>
      <c r="R28" s="102" t="str">
        <f t="shared" ref="R28:R30" si="20">IF(SUM(N28:Q28)=0,"-",SUM(N28:Q28))</f>
        <v>-</v>
      </c>
    </row>
    <row r="29" spans="1:18" ht="13.5" x14ac:dyDescent="0.25">
      <c r="A29" s="94" t="s">
        <v>254</v>
      </c>
      <c r="B29" s="327" t="s">
        <v>260</v>
      </c>
      <c r="C29" s="327"/>
      <c r="D29" s="327"/>
      <c r="E29" s="104" t="s">
        <v>29</v>
      </c>
      <c r="F29" s="68"/>
      <c r="G29" s="109" t="s">
        <v>413</v>
      </c>
      <c r="H29" s="108" t="s">
        <v>413</v>
      </c>
      <c r="I29" s="201" t="s">
        <v>413</v>
      </c>
      <c r="J29" s="137">
        <v>7518</v>
      </c>
      <c r="K29" s="138" t="s">
        <v>413</v>
      </c>
      <c r="L29" s="137" t="s">
        <v>413</v>
      </c>
      <c r="M29" s="139" t="s">
        <v>413</v>
      </c>
      <c r="N29" s="135" t="str">
        <f t="shared" si="16"/>
        <v>-</v>
      </c>
      <c r="O29" s="134" t="str">
        <f t="shared" si="17"/>
        <v>-</v>
      </c>
      <c r="P29" s="135" t="str">
        <f t="shared" si="18"/>
        <v>-</v>
      </c>
      <c r="Q29" s="202" t="str">
        <f t="shared" si="19"/>
        <v>-</v>
      </c>
      <c r="R29" s="111" t="str">
        <f t="shared" si="20"/>
        <v>-</v>
      </c>
    </row>
    <row r="30" spans="1:18" ht="13.5" x14ac:dyDescent="0.25">
      <c r="A30" s="94" t="s">
        <v>255</v>
      </c>
      <c r="B30" s="328" t="s">
        <v>242</v>
      </c>
      <c r="C30" s="328"/>
      <c r="D30" s="328"/>
      <c r="E30" s="113" t="s">
        <v>29</v>
      </c>
      <c r="F30" s="67"/>
      <c r="G30" s="118" t="s">
        <v>413</v>
      </c>
      <c r="H30" s="117" t="s">
        <v>413</v>
      </c>
      <c r="I30" s="203" t="s">
        <v>413</v>
      </c>
      <c r="J30" s="204">
        <f>SUM(J28:J29)</f>
        <v>10187</v>
      </c>
      <c r="K30" s="205" t="s">
        <v>413</v>
      </c>
      <c r="L30" s="204" t="s">
        <v>413</v>
      </c>
      <c r="M30" s="206" t="s">
        <v>413</v>
      </c>
      <c r="N30" s="207" t="str">
        <f t="shared" si="16"/>
        <v>-</v>
      </c>
      <c r="O30" s="208" t="str">
        <f t="shared" si="17"/>
        <v>-</v>
      </c>
      <c r="P30" s="207" t="str">
        <f t="shared" si="18"/>
        <v>-</v>
      </c>
      <c r="Q30" s="209" t="str">
        <f t="shared" si="19"/>
        <v>-</v>
      </c>
      <c r="R30" s="120" t="str">
        <f t="shared" si="20"/>
        <v>-</v>
      </c>
    </row>
    <row r="31" spans="1:18" ht="13.5" x14ac:dyDescent="0.25">
      <c r="A31" s="121" t="s">
        <v>256</v>
      </c>
      <c r="B31" s="325" t="s">
        <v>273</v>
      </c>
      <c r="C31" s="325"/>
      <c r="D31" s="325"/>
      <c r="E31" s="325"/>
      <c r="F31" s="325"/>
      <c r="G31" s="325"/>
      <c r="H31" s="325"/>
      <c r="I31" s="325"/>
      <c r="J31" s="210"/>
      <c r="K31" s="210"/>
      <c r="L31" s="210"/>
      <c r="M31" s="210"/>
      <c r="N31" s="211"/>
      <c r="O31" s="211"/>
      <c r="P31" s="211"/>
      <c r="Q31" s="211"/>
      <c r="R31" s="127"/>
    </row>
    <row r="32" spans="1:18" ht="13.5" x14ac:dyDescent="0.25">
      <c r="A32" s="94" t="s">
        <v>257</v>
      </c>
      <c r="B32" s="326" t="s">
        <v>236</v>
      </c>
      <c r="C32" s="326"/>
      <c r="D32" s="326"/>
      <c r="E32" s="95" t="s">
        <v>157</v>
      </c>
      <c r="F32" s="66"/>
      <c r="G32" s="100" t="s">
        <v>413</v>
      </c>
      <c r="H32" s="99" t="s">
        <v>413</v>
      </c>
      <c r="I32" s="196" t="s">
        <v>413</v>
      </c>
      <c r="J32" s="212">
        <v>1</v>
      </c>
      <c r="K32" s="213" t="s">
        <v>413</v>
      </c>
      <c r="L32" s="212" t="s">
        <v>413</v>
      </c>
      <c r="M32" s="214" t="s">
        <v>413</v>
      </c>
      <c r="N32" s="129" t="str">
        <f>IF(OR(F32=0,F32="-",J32=0,J32="-"),"-",F32*J32)</f>
        <v>-</v>
      </c>
      <c r="O32" s="198" t="str">
        <f t="shared" ref="O32:O34" si="21">IF(OR(G32=0,G32="-",K32=0,K32="-"),"-",G32*K32)</f>
        <v>-</v>
      </c>
      <c r="P32" s="129" t="str">
        <f t="shared" ref="P32:P34" si="22">IF(OR(H32=0,H32="-",L32=0,L32="-"),"-",H32*L32)</f>
        <v>-</v>
      </c>
      <c r="Q32" s="199" t="str">
        <f t="shared" ref="Q32:Q34" si="23">IF(OR(I32=0,I32="-",M32=0,M32="-"),"-",I32*M32)</f>
        <v>-</v>
      </c>
      <c r="R32" s="102" t="str">
        <f>IF(SUM(N32:Q32)=0,"-",SUM(N32:Q32))</f>
        <v>-</v>
      </c>
    </row>
    <row r="33" spans="1:18" ht="13.5" x14ac:dyDescent="0.25">
      <c r="A33" s="94" t="s">
        <v>258</v>
      </c>
      <c r="B33" s="327" t="s">
        <v>260</v>
      </c>
      <c r="C33" s="327"/>
      <c r="D33" s="327"/>
      <c r="E33" s="104" t="s">
        <v>157</v>
      </c>
      <c r="F33" s="68"/>
      <c r="G33" s="109" t="s">
        <v>413</v>
      </c>
      <c r="H33" s="108" t="s">
        <v>413</v>
      </c>
      <c r="I33" s="201" t="s">
        <v>413</v>
      </c>
      <c r="J33" s="215">
        <v>1</v>
      </c>
      <c r="K33" s="216" t="s">
        <v>413</v>
      </c>
      <c r="L33" s="215" t="s">
        <v>413</v>
      </c>
      <c r="M33" s="217" t="s">
        <v>413</v>
      </c>
      <c r="N33" s="135" t="str">
        <f>IF(OR(F33=0,F33="-",J33=0,J33="-"),"-",F33*J33)</f>
        <v>-</v>
      </c>
      <c r="O33" s="134" t="str">
        <f t="shared" si="21"/>
        <v>-</v>
      </c>
      <c r="P33" s="135" t="str">
        <f t="shared" si="22"/>
        <v>-</v>
      </c>
      <c r="Q33" s="202" t="str">
        <f t="shared" si="23"/>
        <v>-</v>
      </c>
      <c r="R33" s="111" t="str">
        <f>IF(SUM(N33:Q33)=0,"-",SUM(N33:Q33))</f>
        <v>-</v>
      </c>
    </row>
    <row r="34" spans="1:18" ht="13.5" x14ac:dyDescent="0.25">
      <c r="A34" s="173" t="s">
        <v>259</v>
      </c>
      <c r="B34" s="330" t="s">
        <v>242</v>
      </c>
      <c r="C34" s="330"/>
      <c r="D34" s="330"/>
      <c r="E34" s="144" t="s">
        <v>157</v>
      </c>
      <c r="F34" s="69"/>
      <c r="G34" s="152" t="s">
        <v>413</v>
      </c>
      <c r="H34" s="151" t="s">
        <v>413</v>
      </c>
      <c r="I34" s="218" t="s">
        <v>413</v>
      </c>
      <c r="J34" s="219">
        <v>2</v>
      </c>
      <c r="K34" s="220" t="s">
        <v>413</v>
      </c>
      <c r="L34" s="219" t="s">
        <v>413</v>
      </c>
      <c r="M34" s="221" t="s">
        <v>413</v>
      </c>
      <c r="N34" s="146" t="str">
        <f>IF(OR(F34=0,F34="-",J34=0,J34="-"),"-",F34*J34)</f>
        <v>-</v>
      </c>
      <c r="O34" s="145" t="str">
        <f t="shared" si="21"/>
        <v>-</v>
      </c>
      <c r="P34" s="146" t="str">
        <f t="shared" si="22"/>
        <v>-</v>
      </c>
      <c r="Q34" s="222" t="str">
        <f t="shared" si="23"/>
        <v>-</v>
      </c>
      <c r="R34" s="154" t="str">
        <f>IF(SUM(N34:Q34)=0,"-",SUM(N34:Q34))</f>
        <v>-</v>
      </c>
    </row>
    <row r="35" spans="1:18" ht="15" x14ac:dyDescent="0.25">
      <c r="A35" s="121" t="s">
        <v>261</v>
      </c>
      <c r="B35" s="325" t="s">
        <v>268</v>
      </c>
      <c r="C35" s="325"/>
      <c r="D35" s="325"/>
      <c r="E35" s="352"/>
      <c r="F35" s="352"/>
      <c r="G35" s="352"/>
      <c r="H35" s="352"/>
      <c r="I35" s="352"/>
      <c r="J35" s="210"/>
      <c r="K35" s="210"/>
      <c r="L35" s="210"/>
      <c r="M35" s="210"/>
      <c r="N35" s="211"/>
      <c r="O35" s="211"/>
      <c r="P35" s="211"/>
      <c r="Q35" s="211"/>
      <c r="R35" s="127"/>
    </row>
    <row r="36" spans="1:18" ht="13.5" x14ac:dyDescent="0.25">
      <c r="A36" s="94" t="s">
        <v>262</v>
      </c>
      <c r="B36" s="326" t="s">
        <v>236</v>
      </c>
      <c r="C36" s="326"/>
      <c r="D36" s="326"/>
      <c r="E36" s="95" t="s">
        <v>29</v>
      </c>
      <c r="F36" s="66"/>
      <c r="G36" s="100" t="s">
        <v>413</v>
      </c>
      <c r="H36" s="99" t="s">
        <v>413</v>
      </c>
      <c r="I36" s="196" t="s">
        <v>413</v>
      </c>
      <c r="J36" s="197">
        <v>2669</v>
      </c>
      <c r="K36" s="132" t="s">
        <v>413</v>
      </c>
      <c r="L36" s="131" t="s">
        <v>413</v>
      </c>
      <c r="M36" s="133" t="s">
        <v>413</v>
      </c>
      <c r="N36" s="129" t="str">
        <f t="shared" ref="N36:N38" si="24">IF(OR(F36=0,F36="-",J36=0,J36="-"),"-",F36*J36)</f>
        <v>-</v>
      </c>
      <c r="O36" s="198" t="str">
        <f t="shared" ref="O36:O38" si="25">IF(OR(G36=0,G36="-",K36=0,K36="-"),"-",G36*K36)</f>
        <v>-</v>
      </c>
      <c r="P36" s="129" t="str">
        <f t="shared" ref="P36:P38" si="26">IF(OR(H36=0,H36="-",L36=0,L36="-"),"-",H36*L36)</f>
        <v>-</v>
      </c>
      <c r="Q36" s="199" t="str">
        <f t="shared" ref="Q36:Q38" si="27">IF(OR(I36=0,I36="-",M36=0,M36="-"),"-",I36*M36)</f>
        <v>-</v>
      </c>
      <c r="R36" s="102" t="str">
        <f t="shared" ref="R36:R38" si="28">IF(SUM(N36:Q36)=0,"-",SUM(N36:Q36))</f>
        <v>-</v>
      </c>
    </row>
    <row r="37" spans="1:18" ht="13.5" x14ac:dyDescent="0.25">
      <c r="A37" s="94" t="s">
        <v>265</v>
      </c>
      <c r="B37" s="327" t="s">
        <v>260</v>
      </c>
      <c r="C37" s="327"/>
      <c r="D37" s="327"/>
      <c r="E37" s="104" t="s">
        <v>29</v>
      </c>
      <c r="F37" s="68"/>
      <c r="G37" s="109" t="s">
        <v>413</v>
      </c>
      <c r="H37" s="108" t="s">
        <v>413</v>
      </c>
      <c r="I37" s="201" t="s">
        <v>413</v>
      </c>
      <c r="J37" s="137">
        <v>6849</v>
      </c>
      <c r="K37" s="138" t="s">
        <v>413</v>
      </c>
      <c r="L37" s="137" t="s">
        <v>413</v>
      </c>
      <c r="M37" s="139" t="s">
        <v>413</v>
      </c>
      <c r="N37" s="135" t="str">
        <f t="shared" si="24"/>
        <v>-</v>
      </c>
      <c r="O37" s="134" t="str">
        <f t="shared" si="25"/>
        <v>-</v>
      </c>
      <c r="P37" s="135" t="str">
        <f t="shared" si="26"/>
        <v>-</v>
      </c>
      <c r="Q37" s="202" t="str">
        <f t="shared" si="27"/>
        <v>-</v>
      </c>
      <c r="R37" s="111" t="str">
        <f t="shared" si="28"/>
        <v>-</v>
      </c>
    </row>
    <row r="38" spans="1:18" ht="13.5" x14ac:dyDescent="0.25">
      <c r="A38" s="173" t="s">
        <v>266</v>
      </c>
      <c r="B38" s="330" t="s">
        <v>242</v>
      </c>
      <c r="C38" s="330"/>
      <c r="D38" s="330"/>
      <c r="E38" s="144" t="s">
        <v>29</v>
      </c>
      <c r="F38" s="69"/>
      <c r="G38" s="152" t="s">
        <v>413</v>
      </c>
      <c r="H38" s="151" t="s">
        <v>413</v>
      </c>
      <c r="I38" s="218" t="s">
        <v>413</v>
      </c>
      <c r="J38" s="148">
        <f>SUM(J36:J37)</f>
        <v>9518</v>
      </c>
      <c r="K38" s="149" t="s">
        <v>413</v>
      </c>
      <c r="L38" s="148" t="s">
        <v>413</v>
      </c>
      <c r="M38" s="150" t="s">
        <v>413</v>
      </c>
      <c r="N38" s="146" t="str">
        <f t="shared" si="24"/>
        <v>-</v>
      </c>
      <c r="O38" s="145" t="str">
        <f t="shared" si="25"/>
        <v>-</v>
      </c>
      <c r="P38" s="146" t="str">
        <f t="shared" si="26"/>
        <v>-</v>
      </c>
      <c r="Q38" s="222" t="str">
        <f t="shared" si="27"/>
        <v>-</v>
      </c>
      <c r="R38" s="154" t="str">
        <f t="shared" si="28"/>
        <v>-</v>
      </c>
    </row>
    <row r="39" spans="1:18" ht="15" x14ac:dyDescent="0.25">
      <c r="A39" s="121" t="s">
        <v>263</v>
      </c>
      <c r="B39" s="325" t="s">
        <v>272</v>
      </c>
      <c r="C39" s="325"/>
      <c r="D39" s="325"/>
      <c r="E39" s="352"/>
      <c r="F39" s="352"/>
      <c r="G39" s="352"/>
      <c r="H39" s="352"/>
      <c r="I39" s="352"/>
      <c r="J39" s="210"/>
      <c r="K39" s="210"/>
      <c r="L39" s="210"/>
      <c r="M39" s="210"/>
      <c r="N39" s="211"/>
      <c r="O39" s="211"/>
      <c r="P39" s="211"/>
      <c r="Q39" s="211"/>
      <c r="R39" s="127"/>
    </row>
    <row r="40" spans="1:18" ht="13.5" x14ac:dyDescent="0.25">
      <c r="A40" s="94" t="s">
        <v>269</v>
      </c>
      <c r="B40" s="326" t="s">
        <v>236</v>
      </c>
      <c r="C40" s="326"/>
      <c r="D40" s="326"/>
      <c r="E40" s="95" t="s">
        <v>29</v>
      </c>
      <c r="F40" s="66"/>
      <c r="G40" s="100" t="s">
        <v>413</v>
      </c>
      <c r="H40" s="99" t="s">
        <v>413</v>
      </c>
      <c r="I40" s="196" t="s">
        <v>413</v>
      </c>
      <c r="J40" s="197">
        <v>2669</v>
      </c>
      <c r="K40" s="132" t="s">
        <v>413</v>
      </c>
      <c r="L40" s="131" t="s">
        <v>413</v>
      </c>
      <c r="M40" s="133" t="s">
        <v>413</v>
      </c>
      <c r="N40" s="129" t="str">
        <f t="shared" ref="N40:N42" si="29">IF(OR(F40=0,F40="-",J40=0,J40="-"),"-",F40*J40)</f>
        <v>-</v>
      </c>
      <c r="O40" s="198" t="str">
        <f t="shared" ref="O40:O42" si="30">IF(OR(G40=0,G40="-",K40=0,K40="-"),"-",G40*K40)</f>
        <v>-</v>
      </c>
      <c r="P40" s="129" t="str">
        <f t="shared" ref="P40:P42" si="31">IF(OR(H40=0,H40="-",L40=0,L40="-"),"-",H40*L40)</f>
        <v>-</v>
      </c>
      <c r="Q40" s="199" t="str">
        <f t="shared" ref="Q40:Q42" si="32">IF(OR(I40=0,I40="-",M40=0,M40="-"),"-",I40*M40)</f>
        <v>-</v>
      </c>
      <c r="R40" s="102" t="str">
        <f t="shared" ref="R40:R42" si="33">IF(SUM(N40:Q40)=0,"-",SUM(N40:Q40))</f>
        <v>-</v>
      </c>
    </row>
    <row r="41" spans="1:18" ht="13.5" x14ac:dyDescent="0.25">
      <c r="A41" s="94" t="s">
        <v>270</v>
      </c>
      <c r="B41" s="327" t="s">
        <v>260</v>
      </c>
      <c r="C41" s="327"/>
      <c r="D41" s="327"/>
      <c r="E41" s="104" t="s">
        <v>29</v>
      </c>
      <c r="F41" s="68"/>
      <c r="G41" s="109" t="s">
        <v>413</v>
      </c>
      <c r="H41" s="108" t="s">
        <v>413</v>
      </c>
      <c r="I41" s="201" t="s">
        <v>413</v>
      </c>
      <c r="J41" s="137">
        <v>6849</v>
      </c>
      <c r="K41" s="138" t="s">
        <v>413</v>
      </c>
      <c r="L41" s="137" t="s">
        <v>413</v>
      </c>
      <c r="M41" s="139" t="s">
        <v>413</v>
      </c>
      <c r="N41" s="135" t="str">
        <f t="shared" si="29"/>
        <v>-</v>
      </c>
      <c r="O41" s="134" t="str">
        <f t="shared" si="30"/>
        <v>-</v>
      </c>
      <c r="P41" s="135" t="str">
        <f t="shared" si="31"/>
        <v>-</v>
      </c>
      <c r="Q41" s="202" t="str">
        <f t="shared" si="32"/>
        <v>-</v>
      </c>
      <c r="R41" s="111" t="str">
        <f t="shared" si="33"/>
        <v>-</v>
      </c>
    </row>
    <row r="42" spans="1:18" ht="14.25" thickBot="1" x14ac:dyDescent="0.3">
      <c r="A42" s="173" t="s">
        <v>271</v>
      </c>
      <c r="B42" s="330" t="s">
        <v>242</v>
      </c>
      <c r="C42" s="330"/>
      <c r="D42" s="330"/>
      <c r="E42" s="144" t="s">
        <v>29</v>
      </c>
      <c r="F42" s="69"/>
      <c r="G42" s="152" t="s">
        <v>413</v>
      </c>
      <c r="H42" s="151" t="s">
        <v>413</v>
      </c>
      <c r="I42" s="218" t="s">
        <v>413</v>
      </c>
      <c r="J42" s="148">
        <f>SUM(J40:J41)</f>
        <v>9518</v>
      </c>
      <c r="K42" s="149" t="s">
        <v>413</v>
      </c>
      <c r="L42" s="148" t="s">
        <v>413</v>
      </c>
      <c r="M42" s="150" t="s">
        <v>413</v>
      </c>
      <c r="N42" s="146" t="str">
        <f t="shared" si="29"/>
        <v>-</v>
      </c>
      <c r="O42" s="145" t="str">
        <f t="shared" si="30"/>
        <v>-</v>
      </c>
      <c r="P42" s="146" t="str">
        <f t="shared" si="31"/>
        <v>-</v>
      </c>
      <c r="Q42" s="222" t="str">
        <f t="shared" si="32"/>
        <v>-</v>
      </c>
      <c r="R42" s="154" t="str">
        <f t="shared" si="33"/>
        <v>-</v>
      </c>
    </row>
    <row r="43" spans="1:18" s="93" customFormat="1" ht="36.75" customHeight="1" thickTop="1" thickBot="1" x14ac:dyDescent="0.3">
      <c r="A43" s="334" t="s">
        <v>414</v>
      </c>
      <c r="B43" s="335"/>
      <c r="C43" s="335"/>
      <c r="D43" s="335"/>
      <c r="E43" s="335"/>
      <c r="F43" s="335"/>
      <c r="G43" s="335"/>
      <c r="H43" s="335"/>
      <c r="I43" s="335"/>
      <c r="J43" s="335"/>
      <c r="K43" s="335"/>
      <c r="L43" s="335"/>
      <c r="M43" s="336"/>
      <c r="N43" s="155" t="str">
        <f>IF(SUM(N16:N42)=0,"-",SUM(N16:N42))</f>
        <v>-</v>
      </c>
      <c r="O43" s="156" t="str">
        <f t="shared" ref="O43:R43" si="34">IF(SUM(O16:O42)=0,"-",SUM(O16:O42))</f>
        <v>-</v>
      </c>
      <c r="P43" s="157" t="str">
        <f t="shared" si="34"/>
        <v>-</v>
      </c>
      <c r="Q43" s="158" t="str">
        <f t="shared" si="34"/>
        <v>-</v>
      </c>
      <c r="R43" s="223" t="str">
        <f t="shared" si="34"/>
        <v>-</v>
      </c>
    </row>
    <row r="44" spans="1:18" ht="13.5" x14ac:dyDescent="0.25">
      <c r="A44" s="350" t="s">
        <v>292</v>
      </c>
      <c r="B44" s="350"/>
      <c r="C44" s="350"/>
      <c r="D44" s="350"/>
      <c r="E44" s="350"/>
      <c r="F44" s="350"/>
      <c r="G44" s="350"/>
      <c r="H44" s="350"/>
      <c r="I44" s="350"/>
      <c r="J44" s="350"/>
      <c r="K44" s="350"/>
      <c r="L44" s="350"/>
      <c r="M44" s="350"/>
      <c r="N44" s="350"/>
      <c r="O44" s="350"/>
      <c r="P44" s="350"/>
      <c r="Q44" s="350"/>
      <c r="R44" s="350"/>
    </row>
    <row r="45" spans="1:18" ht="13.5" x14ac:dyDescent="0.25"/>
    <row r="46" spans="1:18" ht="13.5" x14ac:dyDescent="0.25"/>
    <row r="47" spans="1:18" ht="13.5" x14ac:dyDescent="0.25"/>
    <row r="48" spans="1:18" ht="13.5" x14ac:dyDescent="0.25"/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</sheetData>
  <sheetProtection algorithmName="SHA-512" hashValue="syz91r+7ZkCIkHkQ+xghHsBki+lfpRzVo118N9NhWdFLJCXVhyq3FA5kb1besGillKtAN4OQ06HYI7AR11VTRw==" saltValue="TezntQeYCb6YVpfi3h971g==" spinCount="100000" sheet="1" objects="1" scenarios="1" selectLockedCells="1"/>
  <mergeCells count="47">
    <mergeCell ref="B41:D41"/>
    <mergeCell ref="B42:D42"/>
    <mergeCell ref="A44:R44"/>
    <mergeCell ref="B15:I15"/>
    <mergeCell ref="B19:I19"/>
    <mergeCell ref="B23:I23"/>
    <mergeCell ref="B35:I35"/>
    <mergeCell ref="B39:I39"/>
    <mergeCell ref="B21:D21"/>
    <mergeCell ref="B22:D22"/>
    <mergeCell ref="B32:D32"/>
    <mergeCell ref="B33:D33"/>
    <mergeCell ref="B31:I31"/>
    <mergeCell ref="B27:I27"/>
    <mergeCell ref="B26:D26"/>
    <mergeCell ref="A43:M43"/>
    <mergeCell ref="B36:D36"/>
    <mergeCell ref="B37:D37"/>
    <mergeCell ref="B38:D38"/>
    <mergeCell ref="B34:D34"/>
    <mergeCell ref="B40:D40"/>
    <mergeCell ref="B30:D30"/>
    <mergeCell ref="B24:D24"/>
    <mergeCell ref="B25:D25"/>
    <mergeCell ref="B28:D28"/>
    <mergeCell ref="B29:D29"/>
    <mergeCell ref="E12:E14"/>
    <mergeCell ref="F12:I12"/>
    <mergeCell ref="F13:G13"/>
    <mergeCell ref="H13:I13"/>
    <mergeCell ref="C2:R5"/>
    <mergeCell ref="C8:R8"/>
    <mergeCell ref="A10:R10"/>
    <mergeCell ref="J12:M12"/>
    <mergeCell ref="J13:K13"/>
    <mergeCell ref="L13:M13"/>
    <mergeCell ref="N13:O13"/>
    <mergeCell ref="P13:Q13"/>
    <mergeCell ref="N12:R12"/>
    <mergeCell ref="R13:R14"/>
    <mergeCell ref="B16:D16"/>
    <mergeCell ref="B18:D18"/>
    <mergeCell ref="B17:D17"/>
    <mergeCell ref="B20:D20"/>
    <mergeCell ref="A8:B8"/>
    <mergeCell ref="A12:A14"/>
    <mergeCell ref="B12:D14"/>
  </mergeCells>
  <phoneticPr fontId="8" type="noConversion"/>
  <conditionalFormatting sqref="C8">
    <cfRule type="cellIs" dxfId="8" priority="6" operator="notEqual">
      <formula>"Complétion Automatique"</formula>
    </cfRule>
  </conditionalFormatting>
  <conditionalFormatting sqref="F16:F18 F20:F22 F24:F26 F28:F30 F32:F34 F36:F38 F40:F42">
    <cfRule type="cellIs" dxfId="7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8" scale="92" fitToHeight="0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3F757-ECB7-4688-8B3A-B73ADE61524F}">
  <dimension ref="A1:I98"/>
  <sheetViews>
    <sheetView workbookViewId="0">
      <selection activeCell="F16" sqref="F16"/>
    </sheetView>
  </sheetViews>
  <sheetFormatPr baseColWidth="10" defaultColWidth="11.42578125" defaultRowHeight="0" customHeight="1" zeroHeight="1" x14ac:dyDescent="0.25"/>
  <cols>
    <col min="1" max="1" width="11.42578125" style="77" customWidth="1"/>
    <col min="2" max="2" width="14.42578125" style="78" customWidth="1"/>
    <col min="3" max="3" width="10.7109375" style="77" customWidth="1"/>
    <col min="4" max="4" width="29.28515625" style="77" customWidth="1"/>
    <col min="5" max="5" width="14.85546875" style="77" customWidth="1"/>
    <col min="6" max="6" width="15" style="77" customWidth="1"/>
    <col min="7" max="7" width="12.85546875" style="224" customWidth="1"/>
    <col min="8" max="8" width="18.140625" style="79" customWidth="1"/>
    <col min="9" max="16384" width="11.42578125" style="77"/>
  </cols>
  <sheetData>
    <row r="1" spans="1:8" ht="14.25" thickBot="1" x14ac:dyDescent="0.3"/>
    <row r="2" spans="1:8" s="2" customFormat="1" ht="13.5" customHeight="1" x14ac:dyDescent="0.25">
      <c r="C2" s="279" t="s">
        <v>274</v>
      </c>
      <c r="D2" s="280"/>
      <c r="E2" s="280"/>
      <c r="F2" s="280"/>
      <c r="G2" s="280"/>
      <c r="H2" s="281"/>
    </row>
    <row r="3" spans="1:8" s="2" customFormat="1" ht="13.5" customHeight="1" x14ac:dyDescent="0.25">
      <c r="C3" s="282"/>
      <c r="D3" s="283"/>
      <c r="E3" s="283"/>
      <c r="F3" s="283"/>
      <c r="G3" s="283"/>
      <c r="H3" s="284"/>
    </row>
    <row r="4" spans="1:8" s="2" customFormat="1" ht="13.5" customHeight="1" x14ac:dyDescent="0.25">
      <c r="C4" s="282"/>
      <c r="D4" s="283"/>
      <c r="E4" s="283"/>
      <c r="F4" s="283"/>
      <c r="G4" s="283"/>
      <c r="H4" s="284"/>
    </row>
    <row r="5" spans="1:8" s="2" customFormat="1" ht="14.25" customHeight="1" thickBot="1" x14ac:dyDescent="0.3">
      <c r="C5" s="285"/>
      <c r="D5" s="286"/>
      <c r="E5" s="286"/>
      <c r="F5" s="286"/>
      <c r="G5" s="286"/>
      <c r="H5" s="287"/>
    </row>
    <row r="6" spans="1:8" ht="13.5" x14ac:dyDescent="0.25"/>
    <row r="7" spans="1:8" ht="14.25" thickBot="1" x14ac:dyDescent="0.3"/>
    <row r="8" spans="1:8" s="80" customFormat="1" ht="29.25" customHeight="1" thickBot="1" x14ac:dyDescent="0.3">
      <c r="A8" s="313" t="s">
        <v>1</v>
      </c>
      <c r="B8" s="314"/>
      <c r="C8" s="337" t="str">
        <f>IF('Page de Garde'!$D$22="À compléter","Complétion Automatique",'Page de Garde'!$D$22)</f>
        <v>Complétion Automatique</v>
      </c>
      <c r="D8" s="338"/>
      <c r="E8" s="338"/>
      <c r="F8" s="338"/>
      <c r="G8" s="338"/>
      <c r="H8" s="339"/>
    </row>
    <row r="9" spans="1:8" ht="13.5" x14ac:dyDescent="0.25"/>
    <row r="10" spans="1:8" ht="27.75" customHeight="1" x14ac:dyDescent="0.25">
      <c r="A10" s="288" t="s">
        <v>408</v>
      </c>
      <c r="B10" s="353"/>
      <c r="C10" s="353"/>
      <c r="D10" s="353"/>
      <c r="E10" s="353"/>
      <c r="F10" s="353"/>
      <c r="G10" s="353"/>
      <c r="H10" s="353"/>
    </row>
    <row r="11" spans="1:8" ht="14.25" thickBot="1" x14ac:dyDescent="0.3"/>
    <row r="12" spans="1:8" s="81" customFormat="1" ht="47.25" customHeight="1" x14ac:dyDescent="0.25">
      <c r="A12" s="315" t="s">
        <v>5</v>
      </c>
      <c r="B12" s="318" t="s">
        <v>2</v>
      </c>
      <c r="C12" s="318"/>
      <c r="D12" s="318"/>
      <c r="E12" s="318" t="s">
        <v>7</v>
      </c>
      <c r="F12" s="354" t="s">
        <v>275</v>
      </c>
      <c r="G12" s="357" t="s">
        <v>405</v>
      </c>
      <c r="H12" s="360" t="s">
        <v>407</v>
      </c>
    </row>
    <row r="13" spans="1:8" ht="13.5" x14ac:dyDescent="0.25">
      <c r="A13" s="316"/>
      <c r="B13" s="319"/>
      <c r="C13" s="319"/>
      <c r="D13" s="319"/>
      <c r="E13" s="319"/>
      <c r="F13" s="355"/>
      <c r="G13" s="358"/>
      <c r="H13" s="361"/>
    </row>
    <row r="14" spans="1:8" ht="13.5" x14ac:dyDescent="0.25">
      <c r="A14" s="317"/>
      <c r="B14" s="320"/>
      <c r="C14" s="320"/>
      <c r="D14" s="320"/>
      <c r="E14" s="320"/>
      <c r="F14" s="356"/>
      <c r="G14" s="359"/>
      <c r="H14" s="362"/>
    </row>
    <row r="15" spans="1:8" s="93" customFormat="1" ht="41.25" customHeight="1" x14ac:dyDescent="0.25">
      <c r="A15" s="121" t="s">
        <v>264</v>
      </c>
      <c r="B15" s="363" t="s">
        <v>282</v>
      </c>
      <c r="C15" s="363"/>
      <c r="D15" s="363"/>
      <c r="E15" s="363"/>
      <c r="F15" s="363"/>
      <c r="G15" s="363"/>
      <c r="H15" s="225"/>
    </row>
    <row r="16" spans="1:8" ht="13.5" x14ac:dyDescent="0.25">
      <c r="A16" s="94" t="s">
        <v>276</v>
      </c>
      <c r="B16" s="326" t="s">
        <v>421</v>
      </c>
      <c r="C16" s="326"/>
      <c r="D16" s="326"/>
      <c r="E16" s="95" t="s">
        <v>157</v>
      </c>
      <c r="F16" s="6"/>
      <c r="G16" s="226">
        <v>78</v>
      </c>
      <c r="H16" s="102" t="str">
        <f>IF(OR(F16=0,G16=0),"-",F16*G16)</f>
        <v>-</v>
      </c>
    </row>
    <row r="17" spans="1:9" ht="13.5" x14ac:dyDescent="0.25">
      <c r="A17" s="94" t="s">
        <v>277</v>
      </c>
      <c r="B17" s="327" t="s">
        <v>280</v>
      </c>
      <c r="C17" s="327"/>
      <c r="D17" s="327"/>
      <c r="E17" s="104" t="s">
        <v>157</v>
      </c>
      <c r="F17" s="8"/>
      <c r="G17" s="227">
        <v>78</v>
      </c>
      <c r="H17" s="111" t="str">
        <f t="shared" ref="H17:H18" si="0">IF(OR(F17=0,G17=0),"-",F17*G17)</f>
        <v>-</v>
      </c>
    </row>
    <row r="18" spans="1:9" ht="13.5" x14ac:dyDescent="0.25">
      <c r="A18" s="94" t="s">
        <v>278</v>
      </c>
      <c r="B18" s="328" t="s">
        <v>281</v>
      </c>
      <c r="C18" s="328"/>
      <c r="D18" s="328"/>
      <c r="E18" s="113" t="s">
        <v>157</v>
      </c>
      <c r="F18" s="10"/>
      <c r="G18" s="228">
        <v>78</v>
      </c>
      <c r="H18" s="120" t="str">
        <f t="shared" si="0"/>
        <v>-</v>
      </c>
    </row>
    <row r="19" spans="1:9" ht="42.75" customHeight="1" x14ac:dyDescent="0.25">
      <c r="A19" s="121" t="s">
        <v>267</v>
      </c>
      <c r="B19" s="364" t="s">
        <v>283</v>
      </c>
      <c r="C19" s="364"/>
      <c r="D19" s="364"/>
      <c r="E19" s="364"/>
      <c r="F19" s="364"/>
      <c r="G19" s="364"/>
      <c r="H19" s="229"/>
    </row>
    <row r="20" spans="1:9" ht="13.5" x14ac:dyDescent="0.25">
      <c r="A20" s="94" t="s">
        <v>284</v>
      </c>
      <c r="B20" s="326" t="s">
        <v>279</v>
      </c>
      <c r="C20" s="326"/>
      <c r="D20" s="326"/>
      <c r="E20" s="95" t="s">
        <v>157</v>
      </c>
      <c r="F20" s="6"/>
      <c r="G20" s="226">
        <v>78</v>
      </c>
      <c r="H20" s="102" t="str">
        <f t="shared" ref="H20:H22" si="1">IF(OR(F20=0,G20=0),"-",F20*G20)</f>
        <v>-</v>
      </c>
    </row>
    <row r="21" spans="1:9" ht="13.5" x14ac:dyDescent="0.25">
      <c r="A21" s="94" t="s">
        <v>285</v>
      </c>
      <c r="B21" s="327" t="s">
        <v>280</v>
      </c>
      <c r="C21" s="327"/>
      <c r="D21" s="327"/>
      <c r="E21" s="104" t="s">
        <v>157</v>
      </c>
      <c r="F21" s="8"/>
      <c r="G21" s="227">
        <v>78</v>
      </c>
      <c r="H21" s="111" t="str">
        <f t="shared" si="1"/>
        <v>-</v>
      </c>
    </row>
    <row r="22" spans="1:9" ht="14.25" thickBot="1" x14ac:dyDescent="0.3">
      <c r="A22" s="230" t="s">
        <v>286</v>
      </c>
      <c r="B22" s="366" t="s">
        <v>281</v>
      </c>
      <c r="C22" s="366"/>
      <c r="D22" s="366"/>
      <c r="E22" s="231" t="s">
        <v>157</v>
      </c>
      <c r="F22" s="70"/>
      <c r="G22" s="232">
        <v>78</v>
      </c>
      <c r="H22" s="233" t="str">
        <f t="shared" si="1"/>
        <v>-</v>
      </c>
    </row>
    <row r="23" spans="1:9" ht="36.75" customHeight="1" thickTop="1" thickBot="1" x14ac:dyDescent="0.3">
      <c r="A23" s="334" t="s">
        <v>414</v>
      </c>
      <c r="B23" s="335"/>
      <c r="C23" s="335"/>
      <c r="D23" s="335"/>
      <c r="E23" s="335"/>
      <c r="F23" s="335"/>
      <c r="G23" s="365"/>
      <c r="H23" s="159" t="str">
        <f>IF(SUM(H16:H22)=0,"-",SUM(H16:H22))</f>
        <v>-</v>
      </c>
    </row>
    <row r="24" spans="1:9" ht="13.5" x14ac:dyDescent="0.25">
      <c r="A24" s="278" t="s">
        <v>292</v>
      </c>
      <c r="B24" s="278"/>
      <c r="C24" s="278"/>
      <c r="D24" s="278"/>
      <c r="E24" s="278"/>
      <c r="F24" s="278"/>
      <c r="G24" s="278"/>
      <c r="H24" s="278"/>
      <c r="I24" s="188"/>
    </row>
    <row r="25" spans="1:9" ht="13.5" x14ac:dyDescent="0.25"/>
    <row r="26" spans="1:9" ht="13.5" x14ac:dyDescent="0.25"/>
    <row r="27" spans="1:9" ht="13.5" x14ac:dyDescent="0.25"/>
    <row r="28" spans="1:9" ht="13.5" x14ac:dyDescent="0.25"/>
    <row r="29" spans="1:9" ht="13.5" x14ac:dyDescent="0.25"/>
    <row r="30" spans="1:9" ht="13.5" x14ac:dyDescent="0.25"/>
    <row r="31" spans="1:9" ht="13.5" x14ac:dyDescent="0.25"/>
    <row r="32" spans="1:9" ht="13.5" x14ac:dyDescent="0.25"/>
    <row r="33" ht="13.5" x14ac:dyDescent="0.25"/>
    <row r="34" ht="13.5" x14ac:dyDescent="0.25"/>
    <row r="35" ht="13.5" x14ac:dyDescent="0.25"/>
    <row r="36" ht="13.5" x14ac:dyDescent="0.25"/>
    <row r="37" ht="13.5" x14ac:dyDescent="0.25"/>
    <row r="38" ht="13.5" x14ac:dyDescent="0.25"/>
    <row r="39" ht="13.5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</sheetData>
  <sheetProtection algorithmName="SHA-512" hashValue="deWqDuBmutrtM31bSJuA2IuRkQtFwxbKnN7x3pDuVREz8GBfUuIGtuLVb8bQ0DBS8CnbZ2es3I9znLfydbYJwA==" saltValue="giTub7z+a/v6w4OvBgKNog==" spinCount="100000" sheet="1" objects="1" scenarios="1" selectLockedCells="1"/>
  <mergeCells count="20">
    <mergeCell ref="A23:G23"/>
    <mergeCell ref="A24:H24"/>
    <mergeCell ref="B22:D22"/>
    <mergeCell ref="B16:D16"/>
    <mergeCell ref="B17:D17"/>
    <mergeCell ref="B18:D18"/>
    <mergeCell ref="B20:D20"/>
    <mergeCell ref="C2:H5"/>
    <mergeCell ref="C8:H8"/>
    <mergeCell ref="A10:H10"/>
    <mergeCell ref="F12:F14"/>
    <mergeCell ref="B21:D21"/>
    <mergeCell ref="G12:G14"/>
    <mergeCell ref="H12:H14"/>
    <mergeCell ref="B15:G15"/>
    <mergeCell ref="B19:G19"/>
    <mergeCell ref="A8:B8"/>
    <mergeCell ref="A12:A14"/>
    <mergeCell ref="B12:D14"/>
    <mergeCell ref="E12:E14"/>
  </mergeCells>
  <phoneticPr fontId="8" type="noConversion"/>
  <conditionalFormatting sqref="C8">
    <cfRule type="cellIs" dxfId="6" priority="2" operator="notEqual">
      <formula>"Complétion Automatique"</formula>
    </cfRule>
  </conditionalFormatting>
  <conditionalFormatting sqref="F16:F18 F20:F22">
    <cfRule type="cellIs" dxfId="5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9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77771-DFF7-4E05-852B-4B7D71101D9F}">
  <dimension ref="A1:O123"/>
  <sheetViews>
    <sheetView tabSelected="1" workbookViewId="0">
      <selection activeCell="G25" sqref="G25"/>
    </sheetView>
  </sheetViews>
  <sheetFormatPr baseColWidth="10" defaultColWidth="11.42578125" defaultRowHeight="0" customHeight="1" zeroHeight="1" x14ac:dyDescent="0.25"/>
  <cols>
    <col min="1" max="1" width="11.42578125" style="77" customWidth="1"/>
    <col min="2" max="2" width="7.140625" style="77" customWidth="1"/>
    <col min="3" max="3" width="14.42578125" style="78" customWidth="1"/>
    <col min="4" max="4" width="10.7109375" style="77" customWidth="1"/>
    <col min="5" max="5" width="29.28515625" style="77" customWidth="1"/>
    <col min="6" max="6" width="14.85546875" style="77" customWidth="1"/>
    <col min="7" max="9" width="13" style="77" customWidth="1"/>
    <col min="10" max="10" width="18.140625" style="77" customWidth="1"/>
    <col min="11" max="16384" width="11.42578125" style="77"/>
  </cols>
  <sheetData>
    <row r="1" spans="1:10" ht="14.25" thickBot="1" x14ac:dyDescent="0.3"/>
    <row r="2" spans="1:10" s="2" customFormat="1" ht="13.5" customHeight="1" x14ac:dyDescent="0.25">
      <c r="D2" s="279" t="s">
        <v>423</v>
      </c>
      <c r="E2" s="280"/>
      <c r="F2" s="280"/>
      <c r="G2" s="280"/>
      <c r="H2" s="280"/>
      <c r="I2" s="280"/>
      <c r="J2" s="281"/>
    </row>
    <row r="3" spans="1:10" s="2" customFormat="1" ht="13.5" customHeight="1" x14ac:dyDescent="0.25">
      <c r="D3" s="282"/>
      <c r="E3" s="283"/>
      <c r="F3" s="283"/>
      <c r="G3" s="283"/>
      <c r="H3" s="283"/>
      <c r="I3" s="283"/>
      <c r="J3" s="284"/>
    </row>
    <row r="4" spans="1:10" s="2" customFormat="1" ht="13.5" customHeight="1" x14ac:dyDescent="0.25">
      <c r="D4" s="282"/>
      <c r="E4" s="283"/>
      <c r="F4" s="283"/>
      <c r="G4" s="283"/>
      <c r="H4" s="283"/>
      <c r="I4" s="283"/>
      <c r="J4" s="284"/>
    </row>
    <row r="5" spans="1:10" s="2" customFormat="1" ht="14.25" customHeight="1" thickBot="1" x14ac:dyDescent="0.3">
      <c r="D5" s="285"/>
      <c r="E5" s="286"/>
      <c r="F5" s="286"/>
      <c r="G5" s="286"/>
      <c r="H5" s="286"/>
      <c r="I5" s="286"/>
      <c r="J5" s="287"/>
    </row>
    <row r="6" spans="1:10" ht="13.5" x14ac:dyDescent="0.25"/>
    <row r="7" spans="1:10" ht="14.25" thickBot="1" x14ac:dyDescent="0.3"/>
    <row r="8" spans="1:10" s="80" customFormat="1" ht="29.25" customHeight="1" thickBot="1" x14ac:dyDescent="0.3">
      <c r="A8" s="313" t="s">
        <v>1</v>
      </c>
      <c r="B8" s="375"/>
      <c r="C8" s="314"/>
      <c r="D8" s="337" t="str">
        <f>IF('Page de Garde'!$D$22="À compléter","Complétion Automatique",'Page de Garde'!$D$22)</f>
        <v>Complétion Automatique</v>
      </c>
      <c r="E8" s="338"/>
      <c r="F8" s="338"/>
      <c r="G8" s="338"/>
      <c r="H8" s="338"/>
      <c r="I8" s="338"/>
      <c r="J8" s="339"/>
    </row>
    <row r="9" spans="1:10" ht="13.5" x14ac:dyDescent="0.25"/>
    <row r="10" spans="1:10" ht="28.5" customHeight="1" x14ac:dyDescent="0.25">
      <c r="A10" s="288" t="s">
        <v>408</v>
      </c>
      <c r="B10" s="288"/>
      <c r="C10" s="353"/>
      <c r="D10" s="353"/>
      <c r="E10" s="353"/>
      <c r="F10" s="353"/>
      <c r="G10" s="353"/>
      <c r="H10" s="353"/>
      <c r="I10" s="353"/>
      <c r="J10" s="353"/>
    </row>
    <row r="11" spans="1:10" ht="14.25" thickBot="1" x14ac:dyDescent="0.3"/>
    <row r="12" spans="1:10" s="81" customFormat="1" ht="24.75" customHeight="1" x14ac:dyDescent="0.25">
      <c r="A12" s="303" t="s">
        <v>5</v>
      </c>
      <c r="B12" s="367"/>
      <c r="C12" s="318" t="s">
        <v>2</v>
      </c>
      <c r="D12" s="318"/>
      <c r="E12" s="318"/>
      <c r="F12" s="318" t="s">
        <v>7</v>
      </c>
      <c r="G12" s="318" t="s">
        <v>291</v>
      </c>
      <c r="H12" s="376"/>
      <c r="I12" s="388" t="s">
        <v>405</v>
      </c>
      <c r="J12" s="381" t="s">
        <v>407</v>
      </c>
    </row>
    <row r="13" spans="1:10" ht="24.75" customHeight="1" x14ac:dyDescent="0.25">
      <c r="A13" s="368"/>
      <c r="B13" s="369"/>
      <c r="C13" s="319"/>
      <c r="D13" s="319"/>
      <c r="E13" s="319"/>
      <c r="F13" s="319"/>
      <c r="G13" s="319" t="s">
        <v>289</v>
      </c>
      <c r="H13" s="385" t="s">
        <v>290</v>
      </c>
      <c r="I13" s="389"/>
      <c r="J13" s="382"/>
    </row>
    <row r="14" spans="1:10" ht="24.75" customHeight="1" thickBot="1" x14ac:dyDescent="0.3">
      <c r="A14" s="370"/>
      <c r="B14" s="371"/>
      <c r="C14" s="320"/>
      <c r="D14" s="320"/>
      <c r="E14" s="320"/>
      <c r="F14" s="320"/>
      <c r="G14" s="320"/>
      <c r="H14" s="386"/>
      <c r="I14" s="390"/>
      <c r="J14" s="383"/>
    </row>
    <row r="15" spans="1:10" s="93" customFormat="1" ht="15" x14ac:dyDescent="0.25">
      <c r="A15" s="121" t="s">
        <v>287</v>
      </c>
      <c r="B15" s="264"/>
      <c r="C15" s="325" t="s">
        <v>288</v>
      </c>
      <c r="D15" s="325"/>
      <c r="E15" s="325"/>
      <c r="F15" s="352"/>
      <c r="G15" s="352"/>
      <c r="H15" s="352"/>
      <c r="I15" s="352"/>
      <c r="J15" s="234"/>
    </row>
    <row r="16" spans="1:10" ht="13.5" x14ac:dyDescent="0.25">
      <c r="A16" s="94" t="s">
        <v>293</v>
      </c>
      <c r="B16" s="268" t="s">
        <v>448</v>
      </c>
      <c r="C16" s="326" t="s">
        <v>449</v>
      </c>
      <c r="D16" s="326"/>
      <c r="E16" s="326"/>
      <c r="F16" s="95" t="s">
        <v>157</v>
      </c>
      <c r="G16" s="5"/>
      <c r="H16" s="72"/>
      <c r="I16" s="235">
        <v>3</v>
      </c>
      <c r="J16" s="102" t="str">
        <f>IF(OR(G16=0,H16=0,I16=0),"-",(G16*I16)+(H16*I16))</f>
        <v>-</v>
      </c>
    </row>
    <row r="17" spans="1:15" ht="13.5" x14ac:dyDescent="0.25">
      <c r="A17" s="94" t="s">
        <v>294</v>
      </c>
      <c r="B17" s="268" t="s">
        <v>450</v>
      </c>
      <c r="C17" s="326" t="s">
        <v>451</v>
      </c>
      <c r="D17" s="326"/>
      <c r="E17" s="326"/>
      <c r="F17" s="104" t="s">
        <v>157</v>
      </c>
      <c r="G17" s="7"/>
      <c r="H17" s="73"/>
      <c r="I17" s="236">
        <v>48</v>
      </c>
      <c r="J17" s="111" t="str">
        <f>IF(OR(G17=0,H17=0,I17=0),"-",(G17*I17)+(H17*I17))</f>
        <v>-</v>
      </c>
    </row>
    <row r="18" spans="1:15" ht="13.5" x14ac:dyDescent="0.25">
      <c r="A18" s="94" t="s">
        <v>295</v>
      </c>
      <c r="B18" s="268" t="s">
        <v>452</v>
      </c>
      <c r="C18" s="326" t="s">
        <v>453</v>
      </c>
      <c r="D18" s="326"/>
      <c r="E18" s="326"/>
      <c r="F18" s="104" t="s">
        <v>157</v>
      </c>
      <c r="G18" s="7"/>
      <c r="H18" s="73"/>
      <c r="I18" s="236">
        <v>58</v>
      </c>
      <c r="J18" s="111" t="str">
        <f t="shared" ref="J18:J32" si="0">IF(OR(G18=0,H18=0,I18=0),"-",(G18*I18)+(H18*I18))</f>
        <v>-</v>
      </c>
    </row>
    <row r="19" spans="1:15" ht="13.5" x14ac:dyDescent="0.25">
      <c r="A19" s="94" t="s">
        <v>296</v>
      </c>
      <c r="B19" s="268" t="s">
        <v>454</v>
      </c>
      <c r="C19" s="326" t="s">
        <v>455</v>
      </c>
      <c r="D19" s="326"/>
      <c r="E19" s="326"/>
      <c r="F19" s="104" t="s">
        <v>157</v>
      </c>
      <c r="G19" s="7"/>
      <c r="H19" s="73"/>
      <c r="I19" s="236">
        <v>16</v>
      </c>
      <c r="J19" s="111" t="str">
        <f t="shared" si="0"/>
        <v>-</v>
      </c>
    </row>
    <row r="20" spans="1:15" ht="13.5" x14ac:dyDescent="0.25">
      <c r="A20" s="94" t="s">
        <v>297</v>
      </c>
      <c r="B20" s="268" t="s">
        <v>456</v>
      </c>
      <c r="C20" s="326" t="s">
        <v>457</v>
      </c>
      <c r="D20" s="326"/>
      <c r="E20" s="326"/>
      <c r="F20" s="104" t="s">
        <v>157</v>
      </c>
      <c r="G20" s="7"/>
      <c r="H20" s="73"/>
      <c r="I20" s="236">
        <v>24</v>
      </c>
      <c r="J20" s="111" t="str">
        <f t="shared" si="0"/>
        <v>-</v>
      </c>
    </row>
    <row r="21" spans="1:15" ht="13.5" x14ac:dyDescent="0.25">
      <c r="A21" s="94" t="s">
        <v>298</v>
      </c>
      <c r="B21" s="268" t="s">
        <v>458</v>
      </c>
      <c r="C21" s="326" t="s">
        <v>459</v>
      </c>
      <c r="D21" s="326"/>
      <c r="E21" s="326"/>
      <c r="F21" s="104" t="s">
        <v>157</v>
      </c>
      <c r="G21" s="7"/>
      <c r="H21" s="73"/>
      <c r="I21" s="236">
        <v>37</v>
      </c>
      <c r="J21" s="111" t="str">
        <f t="shared" si="0"/>
        <v>-</v>
      </c>
    </row>
    <row r="22" spans="1:15" ht="13.5" x14ac:dyDescent="0.25">
      <c r="A22" s="94" t="s">
        <v>299</v>
      </c>
      <c r="B22" s="268" t="s">
        <v>460</v>
      </c>
      <c r="C22" s="326" t="s">
        <v>461</v>
      </c>
      <c r="D22" s="326"/>
      <c r="E22" s="326"/>
      <c r="F22" s="104" t="s">
        <v>157</v>
      </c>
      <c r="G22" s="7"/>
      <c r="H22" s="73"/>
      <c r="I22" s="236">
        <v>28</v>
      </c>
      <c r="J22" s="111" t="str">
        <f t="shared" si="0"/>
        <v>-</v>
      </c>
    </row>
    <row r="23" spans="1:15" ht="15" x14ac:dyDescent="0.25">
      <c r="A23" s="94" t="s">
        <v>300</v>
      </c>
      <c r="B23" s="268" t="s">
        <v>462</v>
      </c>
      <c r="C23" s="326" t="s">
        <v>463</v>
      </c>
      <c r="D23" s="326"/>
      <c r="E23" s="326"/>
      <c r="F23" s="104" t="s">
        <v>157</v>
      </c>
      <c r="G23" s="7"/>
      <c r="H23" s="73"/>
      <c r="I23" s="236">
        <v>3</v>
      </c>
      <c r="J23" s="111" t="str">
        <f t="shared" si="0"/>
        <v>-</v>
      </c>
      <c r="O23"/>
    </row>
    <row r="24" spans="1:15" ht="13.5" x14ac:dyDescent="0.25">
      <c r="A24" s="94" t="s">
        <v>301</v>
      </c>
      <c r="B24" s="268" t="s">
        <v>464</v>
      </c>
      <c r="C24" s="326" t="s">
        <v>465</v>
      </c>
      <c r="D24" s="326"/>
      <c r="E24" s="326"/>
      <c r="F24" s="104" t="s">
        <v>157</v>
      </c>
      <c r="G24" s="7"/>
      <c r="H24" s="73"/>
      <c r="I24" s="236">
        <v>2</v>
      </c>
      <c r="J24" s="111" t="str">
        <f t="shared" si="0"/>
        <v>-</v>
      </c>
    </row>
    <row r="25" spans="1:15" ht="13.5" x14ac:dyDescent="0.25">
      <c r="A25" s="94" t="s">
        <v>302</v>
      </c>
      <c r="B25" s="268" t="s">
        <v>466</v>
      </c>
      <c r="C25" s="326" t="s">
        <v>467</v>
      </c>
      <c r="D25" s="326"/>
      <c r="E25" s="326"/>
      <c r="F25" s="104" t="s">
        <v>157</v>
      </c>
      <c r="G25" s="7"/>
      <c r="H25" s="73"/>
      <c r="I25" s="236">
        <v>3</v>
      </c>
      <c r="J25" s="111" t="str">
        <f t="shared" si="0"/>
        <v>-</v>
      </c>
    </row>
    <row r="26" spans="1:15" ht="13.5" x14ac:dyDescent="0.25">
      <c r="A26" s="94" t="s">
        <v>303</v>
      </c>
      <c r="B26" s="268" t="s">
        <v>468</v>
      </c>
      <c r="C26" s="327" t="s">
        <v>398</v>
      </c>
      <c r="D26" s="327"/>
      <c r="E26" s="327"/>
      <c r="F26" s="104" t="s">
        <v>157</v>
      </c>
      <c r="G26" s="7"/>
      <c r="H26" s="73"/>
      <c r="I26" s="236">
        <v>1</v>
      </c>
      <c r="J26" s="111" t="str">
        <f t="shared" si="0"/>
        <v>-</v>
      </c>
    </row>
    <row r="27" spans="1:15" ht="13.5" x14ac:dyDescent="0.25">
      <c r="A27" s="94" t="s">
        <v>304</v>
      </c>
      <c r="B27" s="268" t="s">
        <v>469</v>
      </c>
      <c r="C27" s="327" t="s">
        <v>399</v>
      </c>
      <c r="D27" s="327"/>
      <c r="E27" s="327"/>
      <c r="F27" s="104" t="s">
        <v>157</v>
      </c>
      <c r="G27" s="7"/>
      <c r="H27" s="73"/>
      <c r="I27" s="236">
        <v>1</v>
      </c>
      <c r="J27" s="111" t="str">
        <f t="shared" si="0"/>
        <v>-</v>
      </c>
    </row>
    <row r="28" spans="1:15" ht="13.5" x14ac:dyDescent="0.25">
      <c r="A28" s="94" t="s">
        <v>305</v>
      </c>
      <c r="B28" s="268" t="s">
        <v>470</v>
      </c>
      <c r="C28" s="327" t="s">
        <v>400</v>
      </c>
      <c r="D28" s="327"/>
      <c r="E28" s="327"/>
      <c r="F28" s="104" t="s">
        <v>157</v>
      </c>
      <c r="G28" s="7"/>
      <c r="H28" s="73"/>
      <c r="I28" s="236">
        <v>1</v>
      </c>
      <c r="J28" s="111" t="str">
        <f t="shared" si="0"/>
        <v>-</v>
      </c>
    </row>
    <row r="29" spans="1:15" ht="13.5" x14ac:dyDescent="0.25">
      <c r="A29" s="94" t="s">
        <v>306</v>
      </c>
      <c r="B29" s="268" t="s">
        <v>471</v>
      </c>
      <c r="C29" s="327" t="s">
        <v>401</v>
      </c>
      <c r="D29" s="327"/>
      <c r="E29" s="327"/>
      <c r="F29" s="104" t="s">
        <v>157</v>
      </c>
      <c r="G29" s="7"/>
      <c r="H29" s="73"/>
      <c r="I29" s="236">
        <v>1</v>
      </c>
      <c r="J29" s="111" t="str">
        <f t="shared" si="0"/>
        <v>-</v>
      </c>
    </row>
    <row r="30" spans="1:15" ht="13.5" x14ac:dyDescent="0.25">
      <c r="A30" s="94" t="s">
        <v>307</v>
      </c>
      <c r="B30" s="268" t="s">
        <v>472</v>
      </c>
      <c r="C30" s="327" t="s">
        <v>402</v>
      </c>
      <c r="D30" s="327"/>
      <c r="E30" s="327"/>
      <c r="F30" s="104" t="s">
        <v>157</v>
      </c>
      <c r="G30" s="7"/>
      <c r="H30" s="73"/>
      <c r="I30" s="236">
        <v>1</v>
      </c>
      <c r="J30" s="111" t="str">
        <f t="shared" si="0"/>
        <v>-</v>
      </c>
    </row>
    <row r="31" spans="1:15" ht="13.5" x14ac:dyDescent="0.25">
      <c r="A31" s="94" t="s">
        <v>308</v>
      </c>
      <c r="B31" s="268" t="s">
        <v>473</v>
      </c>
      <c r="C31" s="327" t="s">
        <v>474</v>
      </c>
      <c r="D31" s="327"/>
      <c r="E31" s="327"/>
      <c r="F31" s="104" t="s">
        <v>157</v>
      </c>
      <c r="G31" s="7"/>
      <c r="H31" s="73"/>
      <c r="I31" s="236">
        <v>68</v>
      </c>
      <c r="J31" s="111" t="str">
        <f t="shared" si="0"/>
        <v>-</v>
      </c>
    </row>
    <row r="32" spans="1:15" ht="13.5" x14ac:dyDescent="0.25">
      <c r="A32" s="94" t="s">
        <v>436</v>
      </c>
      <c r="B32" s="268" t="s">
        <v>475</v>
      </c>
      <c r="C32" s="327" t="s">
        <v>476</v>
      </c>
      <c r="D32" s="327"/>
      <c r="E32" s="327"/>
      <c r="F32" s="104" t="s">
        <v>157</v>
      </c>
      <c r="G32" s="7"/>
      <c r="H32" s="73"/>
      <c r="I32" s="236">
        <v>14</v>
      </c>
      <c r="J32" s="111" t="str">
        <f t="shared" si="0"/>
        <v>-</v>
      </c>
    </row>
    <row r="33" spans="1:10" ht="13.5" x14ac:dyDescent="0.25">
      <c r="A33" s="94" t="s">
        <v>437</v>
      </c>
      <c r="B33" s="268" t="s">
        <v>477</v>
      </c>
      <c r="C33" s="327" t="s">
        <v>478</v>
      </c>
      <c r="D33" s="327"/>
      <c r="E33" s="327"/>
      <c r="F33" s="104" t="s">
        <v>157</v>
      </c>
      <c r="G33" s="7"/>
      <c r="H33" s="73"/>
      <c r="I33" s="236">
        <v>6</v>
      </c>
      <c r="J33" s="111" t="str">
        <f t="shared" ref="J33" si="1">IF(OR(G33=0,H33=0,I33=0),"-",(G33*I33)+(H33*I33))</f>
        <v>-</v>
      </c>
    </row>
    <row r="34" spans="1:10" ht="13.5" x14ac:dyDescent="0.25">
      <c r="A34" s="94" t="s">
        <v>438</v>
      </c>
      <c r="B34" s="268" t="s">
        <v>479</v>
      </c>
      <c r="C34" s="327" t="s">
        <v>480</v>
      </c>
      <c r="D34" s="327"/>
      <c r="E34" s="327"/>
      <c r="F34" s="104" t="s">
        <v>157</v>
      </c>
      <c r="G34" s="7"/>
      <c r="H34" s="73"/>
      <c r="I34" s="236">
        <v>14</v>
      </c>
      <c r="J34" s="111" t="str">
        <f t="shared" ref="J34:J35" si="2">IF(OR(G34=0,H34=0,I34=0),"-",(G34*I34)+(H34*I34))</f>
        <v>-</v>
      </c>
    </row>
    <row r="35" spans="1:10" ht="13.5" x14ac:dyDescent="0.25">
      <c r="A35" s="94" t="s">
        <v>439</v>
      </c>
      <c r="B35" s="268" t="s">
        <v>481</v>
      </c>
      <c r="C35" s="327" t="s">
        <v>482</v>
      </c>
      <c r="D35" s="327"/>
      <c r="E35" s="327"/>
      <c r="F35" s="104" t="s">
        <v>157</v>
      </c>
      <c r="G35" s="7"/>
      <c r="H35" s="73"/>
      <c r="I35" s="236">
        <v>2</v>
      </c>
      <c r="J35" s="111" t="str">
        <f t="shared" si="2"/>
        <v>-</v>
      </c>
    </row>
    <row r="36" spans="1:10" ht="13.5" x14ac:dyDescent="0.25">
      <c r="A36" s="94" t="s">
        <v>447</v>
      </c>
      <c r="B36" s="268" t="s">
        <v>483</v>
      </c>
      <c r="C36" s="327" t="s">
        <v>484</v>
      </c>
      <c r="D36" s="327"/>
      <c r="E36" s="327"/>
      <c r="F36" s="113" t="s">
        <v>157</v>
      </c>
      <c r="G36" s="9"/>
      <c r="H36" s="74"/>
      <c r="I36" s="237">
        <v>1</v>
      </c>
      <c r="J36" s="120" t="str">
        <f>IF(OR(G36=0,H36=0,I36=0),"-",(G36*I36)+(H36*I36))</f>
        <v>-</v>
      </c>
    </row>
    <row r="37" spans="1:10" ht="75.75" customHeight="1" x14ac:dyDescent="0.25">
      <c r="A37" s="121" t="s">
        <v>309</v>
      </c>
      <c r="B37" s="264"/>
      <c r="C37" s="363" t="s">
        <v>310</v>
      </c>
      <c r="D37" s="363"/>
      <c r="E37" s="363"/>
      <c r="F37" s="380"/>
      <c r="G37" s="380"/>
      <c r="H37" s="380"/>
      <c r="I37" s="380"/>
      <c r="J37" s="238"/>
    </row>
    <row r="38" spans="1:10" ht="60" customHeight="1" x14ac:dyDescent="0.25">
      <c r="A38" s="94" t="s">
        <v>314</v>
      </c>
      <c r="B38" s="265" t="s">
        <v>440</v>
      </c>
      <c r="C38" s="377" t="s">
        <v>311</v>
      </c>
      <c r="D38" s="326"/>
      <c r="E38" s="326"/>
      <c r="F38" s="95" t="s">
        <v>29</v>
      </c>
      <c r="G38" s="5"/>
      <c r="H38" s="72"/>
      <c r="I38" s="239">
        <v>5</v>
      </c>
      <c r="J38" s="102" t="str">
        <f t="shared" ref="J38:J40" si="3">IF(OR(G38=0,H38=0,I38=0),"-",(G38*I38)+(H38*I38))</f>
        <v>-</v>
      </c>
    </row>
    <row r="39" spans="1:10" ht="60" customHeight="1" x14ac:dyDescent="0.25">
      <c r="A39" s="94" t="s">
        <v>315</v>
      </c>
      <c r="B39" s="265" t="s">
        <v>441</v>
      </c>
      <c r="C39" s="378" t="s">
        <v>312</v>
      </c>
      <c r="D39" s="327"/>
      <c r="E39" s="327"/>
      <c r="F39" s="104" t="s">
        <v>29</v>
      </c>
      <c r="G39" s="7"/>
      <c r="H39" s="73"/>
      <c r="I39" s="240">
        <v>5</v>
      </c>
      <c r="J39" s="111" t="str">
        <f t="shared" si="3"/>
        <v>-</v>
      </c>
    </row>
    <row r="40" spans="1:10" ht="72" customHeight="1" x14ac:dyDescent="0.25">
      <c r="A40" s="94" t="s">
        <v>316</v>
      </c>
      <c r="B40" s="266" t="s">
        <v>442</v>
      </c>
      <c r="C40" s="379" t="s">
        <v>313</v>
      </c>
      <c r="D40" s="328"/>
      <c r="E40" s="328"/>
      <c r="F40" s="104" t="s">
        <v>29</v>
      </c>
      <c r="G40" s="7"/>
      <c r="H40" s="73"/>
      <c r="I40" s="241">
        <v>5</v>
      </c>
      <c r="J40" s="120" t="str">
        <f t="shared" si="3"/>
        <v>-</v>
      </c>
    </row>
    <row r="41" spans="1:10" ht="15" x14ac:dyDescent="0.25">
      <c r="A41" s="121" t="s">
        <v>317</v>
      </c>
      <c r="B41" s="264"/>
      <c r="C41" s="325" t="s">
        <v>318</v>
      </c>
      <c r="D41" s="325"/>
      <c r="E41" s="325"/>
      <c r="F41" s="352"/>
      <c r="G41" s="352"/>
      <c r="H41" s="352"/>
      <c r="I41" s="352"/>
      <c r="J41" s="238"/>
    </row>
    <row r="42" spans="1:10" ht="13.5" customHeight="1" x14ac:dyDescent="0.25">
      <c r="A42" s="94" t="s">
        <v>320</v>
      </c>
      <c r="B42" s="266" t="s">
        <v>443</v>
      </c>
      <c r="C42" s="387" t="s">
        <v>319</v>
      </c>
      <c r="D42" s="387"/>
      <c r="E42" s="387"/>
      <c r="F42" s="242" t="s">
        <v>157</v>
      </c>
      <c r="G42" s="71"/>
      <c r="H42" s="75"/>
      <c r="I42" s="243">
        <v>1</v>
      </c>
      <c r="J42" s="244" t="str">
        <f>IF(OR(G42=0,H42=0,I42=0),"-",(G42*I42)+(H42*I42))</f>
        <v>-</v>
      </c>
    </row>
    <row r="43" spans="1:10" ht="13.5" x14ac:dyDescent="0.25">
      <c r="A43" s="121" t="s">
        <v>321</v>
      </c>
      <c r="B43" s="264"/>
      <c r="C43" s="325" t="s">
        <v>322</v>
      </c>
      <c r="D43" s="325"/>
      <c r="E43" s="325"/>
      <c r="F43" s="325"/>
      <c r="G43" s="325"/>
      <c r="H43" s="325"/>
      <c r="I43" s="325"/>
      <c r="J43" s="238"/>
    </row>
    <row r="44" spans="1:10" ht="13.5" customHeight="1" x14ac:dyDescent="0.25">
      <c r="A44" s="94" t="s">
        <v>323</v>
      </c>
      <c r="B44" s="265" t="s">
        <v>444</v>
      </c>
      <c r="C44" s="326" t="s">
        <v>324</v>
      </c>
      <c r="D44" s="326"/>
      <c r="E44" s="326"/>
      <c r="F44" s="95" t="s">
        <v>29</v>
      </c>
      <c r="G44" s="5"/>
      <c r="H44" s="72"/>
      <c r="I44" s="245">
        <v>5</v>
      </c>
      <c r="J44" s="244" t="str">
        <f>IF(OR(G44=0,H44=0,I44=0),"-",(G44*I44)+(H44*I44))</f>
        <v>-</v>
      </c>
    </row>
    <row r="45" spans="1:10" ht="13.5" x14ac:dyDescent="0.25">
      <c r="A45" s="121" t="s">
        <v>325</v>
      </c>
      <c r="B45" s="264"/>
      <c r="C45" s="325" t="s">
        <v>326</v>
      </c>
      <c r="D45" s="325"/>
      <c r="E45" s="325"/>
      <c r="F45" s="325"/>
      <c r="G45" s="325"/>
      <c r="H45" s="325"/>
      <c r="I45" s="325"/>
      <c r="J45" s="238"/>
    </row>
    <row r="46" spans="1:10" ht="13.5" customHeight="1" x14ac:dyDescent="0.25">
      <c r="A46" s="94" t="s">
        <v>327</v>
      </c>
      <c r="B46" s="265" t="s">
        <v>445</v>
      </c>
      <c r="C46" s="326" t="s">
        <v>330</v>
      </c>
      <c r="D46" s="326"/>
      <c r="E46" s="326"/>
      <c r="F46" s="95" t="s">
        <v>157</v>
      </c>
      <c r="G46" s="5"/>
      <c r="H46" s="72"/>
      <c r="I46" s="235">
        <v>1</v>
      </c>
      <c r="J46" s="102" t="str">
        <f t="shared" ref="J46:J47" si="4">IF(OR(G46=0,H46=0,I46=0),"-",(G46*I46)+(H46*I46))</f>
        <v>-</v>
      </c>
    </row>
    <row r="47" spans="1:10" ht="13.5" customHeight="1" thickBot="1" x14ac:dyDescent="0.3">
      <c r="A47" s="246" t="s">
        <v>328</v>
      </c>
      <c r="B47" s="267" t="s">
        <v>446</v>
      </c>
      <c r="C47" s="384" t="s">
        <v>329</v>
      </c>
      <c r="D47" s="384"/>
      <c r="E47" s="384"/>
      <c r="F47" s="247" t="s">
        <v>157</v>
      </c>
      <c r="G47" s="11"/>
      <c r="H47" s="12"/>
      <c r="I47" s="248">
        <v>1</v>
      </c>
      <c r="J47" s="233" t="str">
        <f t="shared" si="4"/>
        <v>-</v>
      </c>
    </row>
    <row r="48" spans="1:10" ht="36.75" customHeight="1" thickTop="1" thickBot="1" x14ac:dyDescent="0.3">
      <c r="A48" s="372" t="s">
        <v>414</v>
      </c>
      <c r="B48" s="373"/>
      <c r="C48" s="373"/>
      <c r="D48" s="373"/>
      <c r="E48" s="373"/>
      <c r="F48" s="373"/>
      <c r="G48" s="373"/>
      <c r="H48" s="373"/>
      <c r="I48" s="374"/>
      <c r="J48" s="159" t="str">
        <f>IF(SUM(J16:J47)=0,"-",SUM(J16:J47))</f>
        <v>-</v>
      </c>
    </row>
    <row r="49" spans="1:10" ht="13.5" x14ac:dyDescent="0.25">
      <c r="A49" s="350" t="s">
        <v>292</v>
      </c>
      <c r="B49" s="350"/>
      <c r="C49" s="350"/>
      <c r="D49" s="350"/>
      <c r="E49" s="350"/>
      <c r="F49" s="350"/>
      <c r="G49" s="350"/>
      <c r="H49" s="350"/>
      <c r="I49" s="350"/>
      <c r="J49" s="350"/>
    </row>
    <row r="50" spans="1:10" ht="13.5" x14ac:dyDescent="0.25"/>
    <row r="51" spans="1:10" ht="13.5" x14ac:dyDescent="0.25"/>
    <row r="52" spans="1:10" ht="13.5" x14ac:dyDescent="0.25"/>
    <row r="53" spans="1:10" ht="13.5" x14ac:dyDescent="0.25"/>
    <row r="54" spans="1:10" ht="13.5" x14ac:dyDescent="0.25"/>
    <row r="55" spans="1:10" ht="13.5" x14ac:dyDescent="0.25"/>
    <row r="56" spans="1:10" ht="13.5" x14ac:dyDescent="0.25"/>
    <row r="57" spans="1:10" ht="13.5" x14ac:dyDescent="0.25"/>
    <row r="58" spans="1:10" ht="13.5" x14ac:dyDescent="0.25"/>
    <row r="59" spans="1:10" ht="13.5" x14ac:dyDescent="0.25"/>
    <row r="60" spans="1:10" ht="13.5" x14ac:dyDescent="0.25"/>
    <row r="61" spans="1:10" ht="13.5" x14ac:dyDescent="0.25"/>
    <row r="62" spans="1:10" ht="13.5" x14ac:dyDescent="0.25"/>
    <row r="63" spans="1:10" ht="13.5" x14ac:dyDescent="0.25"/>
    <row r="64" spans="1:10" ht="13.5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</sheetData>
  <sheetProtection algorithmName="SHA-512" hashValue="t9++DTGYbFN24jdGt7DTR/YM+2pVSuW+wtqVHRSaJr8JEpcfSG306ogPIAhr4lwOjV1H+uheUMiju/bQIOw5fQ==" saltValue="wwmiDFJAk8uWiMRTnTNJbA==" spinCount="100000" sheet="1" objects="1" scenarios="1" selectLockedCells="1"/>
  <mergeCells count="47">
    <mergeCell ref="C43:I43"/>
    <mergeCell ref="C41:I41"/>
    <mergeCell ref="C42:E42"/>
    <mergeCell ref="I12:I14"/>
    <mergeCell ref="C30:E30"/>
    <mergeCell ref="C28:E28"/>
    <mergeCell ref="C29:E29"/>
    <mergeCell ref="C24:E24"/>
    <mergeCell ref="C25:E25"/>
    <mergeCell ref="C26:E26"/>
    <mergeCell ref="D2:J5"/>
    <mergeCell ref="C15:I15"/>
    <mergeCell ref="C16:E16"/>
    <mergeCell ref="C36:E36"/>
    <mergeCell ref="J12:J14"/>
    <mergeCell ref="C20:E20"/>
    <mergeCell ref="C21:E21"/>
    <mergeCell ref="C22:E22"/>
    <mergeCell ref="C23:E23"/>
    <mergeCell ref="C27:E27"/>
    <mergeCell ref="C35:E35"/>
    <mergeCell ref="G13:G14"/>
    <mergeCell ref="H13:H14"/>
    <mergeCell ref="C17:E17"/>
    <mergeCell ref="C18:E18"/>
    <mergeCell ref="C19:E19"/>
    <mergeCell ref="A48:I48"/>
    <mergeCell ref="A49:J49"/>
    <mergeCell ref="D8:J8"/>
    <mergeCell ref="A10:J10"/>
    <mergeCell ref="A8:C8"/>
    <mergeCell ref="C12:E14"/>
    <mergeCell ref="F12:F14"/>
    <mergeCell ref="G12:H12"/>
    <mergeCell ref="C38:E38"/>
    <mergeCell ref="C44:E44"/>
    <mergeCell ref="C45:I45"/>
    <mergeCell ref="C46:E46"/>
    <mergeCell ref="C39:E39"/>
    <mergeCell ref="C40:E40"/>
    <mergeCell ref="C37:I37"/>
    <mergeCell ref="C47:E47"/>
    <mergeCell ref="A12:B14"/>
    <mergeCell ref="C34:E34"/>
    <mergeCell ref="C33:E33"/>
    <mergeCell ref="C31:E31"/>
    <mergeCell ref="C32:E32"/>
  </mergeCells>
  <phoneticPr fontId="8" type="noConversion"/>
  <conditionalFormatting sqref="D8">
    <cfRule type="cellIs" dxfId="4" priority="3" operator="notEqual">
      <formula>"Complétion Automatique"</formula>
    </cfRule>
  </conditionalFormatting>
  <conditionalFormatting sqref="G16:H36 G38:H40 G42:H42 G44:H44 G46:H47">
    <cfRule type="cellIs" dxfId="3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9"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1FDB4-5CD8-4680-845D-BF2F2F3726C8}">
  <sheetPr>
    <pageSetUpPr fitToPage="1"/>
  </sheetPr>
  <dimension ref="A1:I123"/>
  <sheetViews>
    <sheetView workbookViewId="0">
      <selection activeCell="F16" sqref="F16"/>
    </sheetView>
  </sheetViews>
  <sheetFormatPr baseColWidth="10" defaultColWidth="11.42578125" defaultRowHeight="0" customHeight="1" zeroHeight="1" x14ac:dyDescent="0.25"/>
  <cols>
    <col min="1" max="1" width="11.42578125" style="77" customWidth="1"/>
    <col min="2" max="2" width="14.42578125" style="78" customWidth="1"/>
    <col min="3" max="3" width="10.7109375" style="77" customWidth="1"/>
    <col min="4" max="4" width="52.140625" style="77" customWidth="1"/>
    <col min="5" max="5" width="14.85546875" style="77" customWidth="1"/>
    <col min="6" max="6" width="15" style="77" customWidth="1"/>
    <col min="7" max="7" width="11.42578125" style="77"/>
    <col min="8" max="8" width="18.140625" style="77" customWidth="1"/>
    <col min="9" max="16384" width="11.42578125" style="77"/>
  </cols>
  <sheetData>
    <row r="1" spans="1:8" ht="14.25" thickBot="1" x14ac:dyDescent="0.3"/>
    <row r="2" spans="1:8" s="2" customFormat="1" ht="13.5" customHeight="1" x14ac:dyDescent="0.25">
      <c r="C2" s="279" t="s">
        <v>425</v>
      </c>
      <c r="D2" s="280"/>
      <c r="E2" s="280"/>
      <c r="F2" s="280"/>
      <c r="G2" s="280"/>
      <c r="H2" s="281"/>
    </row>
    <row r="3" spans="1:8" s="2" customFormat="1" ht="13.5" customHeight="1" x14ac:dyDescent="0.25">
      <c r="C3" s="282"/>
      <c r="D3" s="283"/>
      <c r="E3" s="283"/>
      <c r="F3" s="283"/>
      <c r="G3" s="283"/>
      <c r="H3" s="284"/>
    </row>
    <row r="4" spans="1:8" s="2" customFormat="1" ht="13.5" customHeight="1" x14ac:dyDescent="0.25">
      <c r="C4" s="282"/>
      <c r="D4" s="283"/>
      <c r="E4" s="283"/>
      <c r="F4" s="283"/>
      <c r="G4" s="283"/>
      <c r="H4" s="284"/>
    </row>
    <row r="5" spans="1:8" s="2" customFormat="1" ht="14.25" customHeight="1" thickBot="1" x14ac:dyDescent="0.3">
      <c r="C5" s="285"/>
      <c r="D5" s="286"/>
      <c r="E5" s="286"/>
      <c r="F5" s="286"/>
      <c r="G5" s="286"/>
      <c r="H5" s="287"/>
    </row>
    <row r="6" spans="1:8" ht="13.5" x14ac:dyDescent="0.25"/>
    <row r="7" spans="1:8" ht="14.25" thickBot="1" x14ac:dyDescent="0.3"/>
    <row r="8" spans="1:8" s="80" customFormat="1" ht="29.25" customHeight="1" thickBot="1" x14ac:dyDescent="0.3">
      <c r="A8" s="313" t="s">
        <v>1</v>
      </c>
      <c r="B8" s="314"/>
      <c r="C8" s="337" t="str">
        <f>IF('Page de Garde'!$D$22="À compléter","Complétion Automatique",'Page de Garde'!$D$22)</f>
        <v>Complétion Automatique</v>
      </c>
      <c r="D8" s="338"/>
      <c r="E8" s="338"/>
      <c r="F8" s="338"/>
      <c r="G8" s="338"/>
      <c r="H8" s="339"/>
    </row>
    <row r="9" spans="1:8" ht="13.5" x14ac:dyDescent="0.25"/>
    <row r="10" spans="1:8" ht="27.75" customHeight="1" x14ac:dyDescent="0.25">
      <c r="A10" s="288" t="s">
        <v>408</v>
      </c>
      <c r="B10" s="353"/>
      <c r="C10" s="353"/>
      <c r="D10" s="353"/>
      <c r="E10" s="353"/>
      <c r="F10" s="353"/>
      <c r="G10" s="353"/>
      <c r="H10" s="353"/>
    </row>
    <row r="11" spans="1:8" ht="14.25" thickBot="1" x14ac:dyDescent="0.3"/>
    <row r="12" spans="1:8" s="81" customFormat="1" ht="19.5" customHeight="1" x14ac:dyDescent="0.25">
      <c r="A12" s="315" t="s">
        <v>5</v>
      </c>
      <c r="B12" s="318" t="s">
        <v>2</v>
      </c>
      <c r="C12" s="318"/>
      <c r="D12" s="318"/>
      <c r="E12" s="318" t="s">
        <v>7</v>
      </c>
      <c r="F12" s="376" t="s">
        <v>335</v>
      </c>
      <c r="G12" s="388" t="s">
        <v>405</v>
      </c>
      <c r="H12" s="381" t="s">
        <v>407</v>
      </c>
    </row>
    <row r="13" spans="1:8" ht="19.5" customHeight="1" x14ac:dyDescent="0.25">
      <c r="A13" s="316"/>
      <c r="B13" s="319"/>
      <c r="C13" s="319"/>
      <c r="D13" s="319"/>
      <c r="E13" s="319"/>
      <c r="F13" s="385"/>
      <c r="G13" s="389"/>
      <c r="H13" s="382"/>
    </row>
    <row r="14" spans="1:8" ht="19.5" customHeight="1" thickBot="1" x14ac:dyDescent="0.3">
      <c r="A14" s="317"/>
      <c r="B14" s="320"/>
      <c r="C14" s="320"/>
      <c r="D14" s="320"/>
      <c r="E14" s="320"/>
      <c r="F14" s="386"/>
      <c r="G14" s="390"/>
      <c r="H14" s="383"/>
    </row>
    <row r="15" spans="1:8" s="93" customFormat="1" ht="18" customHeight="1" x14ac:dyDescent="0.25">
      <c r="A15" s="121" t="s">
        <v>332</v>
      </c>
      <c r="B15" s="363" t="s">
        <v>331</v>
      </c>
      <c r="C15" s="325"/>
      <c r="D15" s="325"/>
      <c r="E15" s="352"/>
      <c r="F15" s="352"/>
      <c r="G15" s="249"/>
      <c r="H15" s="250"/>
    </row>
    <row r="16" spans="1:8" ht="13.5" x14ac:dyDescent="0.25">
      <c r="A16" s="94" t="s">
        <v>336</v>
      </c>
      <c r="B16" s="326" t="s">
        <v>342</v>
      </c>
      <c r="C16" s="326"/>
      <c r="D16" s="326"/>
      <c r="E16" s="95" t="s">
        <v>29</v>
      </c>
      <c r="F16" s="72"/>
      <c r="G16" s="239">
        <v>702</v>
      </c>
      <c r="H16" s="102" t="str">
        <f>IF(OR(F16=0,G16=0),"-",F16*G16)</f>
        <v>-</v>
      </c>
    </row>
    <row r="17" spans="1:8" ht="13.5" x14ac:dyDescent="0.25">
      <c r="A17" s="94" t="s">
        <v>337</v>
      </c>
      <c r="B17" s="327" t="s">
        <v>333</v>
      </c>
      <c r="C17" s="327"/>
      <c r="D17" s="327"/>
      <c r="E17" s="104" t="s">
        <v>29</v>
      </c>
      <c r="F17" s="73"/>
      <c r="G17" s="240">
        <f>G16</f>
        <v>702</v>
      </c>
      <c r="H17" s="111" t="str">
        <f t="shared" ref="H17:H20" si="0">IF(OR(F17=0,G17=0),"-",F17*G17)</f>
        <v>-</v>
      </c>
    </row>
    <row r="18" spans="1:8" ht="13.5" x14ac:dyDescent="0.25">
      <c r="A18" s="94" t="s">
        <v>338</v>
      </c>
      <c r="B18" s="327" t="s">
        <v>343</v>
      </c>
      <c r="C18" s="327"/>
      <c r="D18" s="327"/>
      <c r="E18" s="104" t="s">
        <v>29</v>
      </c>
      <c r="F18" s="73"/>
      <c r="G18" s="240">
        <v>1000</v>
      </c>
      <c r="H18" s="111" t="str">
        <f t="shared" si="0"/>
        <v>-</v>
      </c>
    </row>
    <row r="19" spans="1:8" ht="13.5" x14ac:dyDescent="0.25">
      <c r="A19" s="94" t="s">
        <v>339</v>
      </c>
      <c r="B19" s="327" t="s">
        <v>344</v>
      </c>
      <c r="C19" s="327"/>
      <c r="D19" s="327"/>
      <c r="E19" s="104" t="s">
        <v>29</v>
      </c>
      <c r="F19" s="73"/>
      <c r="G19" s="240">
        <f>G18</f>
        <v>1000</v>
      </c>
      <c r="H19" s="111" t="str">
        <f t="shared" si="0"/>
        <v>-</v>
      </c>
    </row>
    <row r="20" spans="1:8" ht="13.5" x14ac:dyDescent="0.25">
      <c r="A20" s="94" t="s">
        <v>340</v>
      </c>
      <c r="B20" s="328" t="s">
        <v>334</v>
      </c>
      <c r="C20" s="328"/>
      <c r="D20" s="328"/>
      <c r="E20" s="113" t="s">
        <v>29</v>
      </c>
      <c r="F20" s="74"/>
      <c r="G20" s="241">
        <f>G16</f>
        <v>702</v>
      </c>
      <c r="H20" s="120" t="str">
        <f t="shared" si="0"/>
        <v>-</v>
      </c>
    </row>
    <row r="21" spans="1:8" s="93" customFormat="1" ht="18" customHeight="1" x14ac:dyDescent="0.25">
      <c r="A21" s="121" t="s">
        <v>341</v>
      </c>
      <c r="B21" s="363" t="s">
        <v>346</v>
      </c>
      <c r="C21" s="325"/>
      <c r="D21" s="325"/>
      <c r="E21" s="352"/>
      <c r="F21" s="352"/>
      <c r="G21" s="249"/>
      <c r="H21" s="251"/>
    </row>
    <row r="22" spans="1:8" ht="13.5" x14ac:dyDescent="0.25">
      <c r="A22" s="94" t="s">
        <v>351</v>
      </c>
      <c r="B22" s="326" t="s">
        <v>347</v>
      </c>
      <c r="C22" s="326"/>
      <c r="D22" s="326"/>
      <c r="E22" s="95" t="s">
        <v>158</v>
      </c>
      <c r="F22" s="72"/>
      <c r="G22" s="252">
        <v>100</v>
      </c>
      <c r="H22" s="102" t="str">
        <f t="shared" ref="H22:H29" si="1">IF(OR(F22=0,G22=0),"-",F22*G22)</f>
        <v>-</v>
      </c>
    </row>
    <row r="23" spans="1:8" ht="13.5" x14ac:dyDescent="0.25">
      <c r="A23" s="94" t="s">
        <v>352</v>
      </c>
      <c r="B23" s="327" t="s">
        <v>363</v>
      </c>
      <c r="C23" s="327"/>
      <c r="D23" s="327"/>
      <c r="E23" s="104" t="s">
        <v>158</v>
      </c>
      <c r="F23" s="73"/>
      <c r="G23" s="253">
        <v>100</v>
      </c>
      <c r="H23" s="111" t="str">
        <f t="shared" si="1"/>
        <v>-</v>
      </c>
    </row>
    <row r="24" spans="1:8" ht="13.5" x14ac:dyDescent="0.25">
      <c r="A24" s="94" t="s">
        <v>353</v>
      </c>
      <c r="B24" s="327" t="s">
        <v>364</v>
      </c>
      <c r="C24" s="327"/>
      <c r="D24" s="327"/>
      <c r="E24" s="104" t="s">
        <v>158</v>
      </c>
      <c r="F24" s="73"/>
      <c r="G24" s="253">
        <v>100</v>
      </c>
      <c r="H24" s="111" t="str">
        <f t="shared" si="1"/>
        <v>-</v>
      </c>
    </row>
    <row r="25" spans="1:8" ht="13.5" x14ac:dyDescent="0.25">
      <c r="A25" s="94" t="s">
        <v>354</v>
      </c>
      <c r="B25" s="327" t="s">
        <v>348</v>
      </c>
      <c r="C25" s="327"/>
      <c r="D25" s="327"/>
      <c r="E25" s="104" t="s">
        <v>29</v>
      </c>
      <c r="F25" s="73"/>
      <c r="G25" s="240">
        <v>20</v>
      </c>
      <c r="H25" s="111" t="str">
        <f t="shared" si="1"/>
        <v>-</v>
      </c>
    </row>
    <row r="26" spans="1:8" ht="13.5" x14ac:dyDescent="0.25">
      <c r="A26" s="94" t="s">
        <v>355</v>
      </c>
      <c r="B26" s="327" t="s">
        <v>349</v>
      </c>
      <c r="C26" s="327"/>
      <c r="D26" s="327"/>
      <c r="E26" s="104" t="s">
        <v>29</v>
      </c>
      <c r="F26" s="73"/>
      <c r="G26" s="240">
        <v>20</v>
      </c>
      <c r="H26" s="111" t="str">
        <f t="shared" si="1"/>
        <v>-</v>
      </c>
    </row>
    <row r="27" spans="1:8" ht="13.5" x14ac:dyDescent="0.25">
      <c r="A27" s="94" t="s">
        <v>356</v>
      </c>
      <c r="B27" s="327" t="s">
        <v>345</v>
      </c>
      <c r="C27" s="327"/>
      <c r="D27" s="327"/>
      <c r="E27" s="104" t="s">
        <v>157</v>
      </c>
      <c r="F27" s="73"/>
      <c r="G27" s="236">
        <v>5</v>
      </c>
      <c r="H27" s="111" t="str">
        <f t="shared" si="1"/>
        <v>-</v>
      </c>
    </row>
    <row r="28" spans="1:8" ht="13.5" x14ac:dyDescent="0.25">
      <c r="A28" s="94" t="s">
        <v>357</v>
      </c>
      <c r="B28" s="327" t="s">
        <v>384</v>
      </c>
      <c r="C28" s="327"/>
      <c r="D28" s="327"/>
      <c r="E28" s="104" t="s">
        <v>157</v>
      </c>
      <c r="F28" s="73"/>
      <c r="G28" s="236">
        <v>5</v>
      </c>
      <c r="H28" s="111" t="str">
        <f t="shared" si="1"/>
        <v>-</v>
      </c>
    </row>
    <row r="29" spans="1:8" ht="13.5" x14ac:dyDescent="0.25">
      <c r="A29" s="94" t="s">
        <v>385</v>
      </c>
      <c r="B29" s="328" t="s">
        <v>350</v>
      </c>
      <c r="C29" s="328"/>
      <c r="D29" s="328"/>
      <c r="E29" s="113" t="s">
        <v>29</v>
      </c>
      <c r="F29" s="74"/>
      <c r="G29" s="241">
        <v>100</v>
      </c>
      <c r="H29" s="120" t="str">
        <f t="shared" si="1"/>
        <v>-</v>
      </c>
    </row>
    <row r="30" spans="1:8" s="93" customFormat="1" ht="18" customHeight="1" x14ac:dyDescent="0.25">
      <c r="A30" s="121" t="s">
        <v>358</v>
      </c>
      <c r="B30" s="363" t="s">
        <v>359</v>
      </c>
      <c r="C30" s="325"/>
      <c r="D30" s="325"/>
      <c r="E30" s="352"/>
      <c r="F30" s="352"/>
      <c r="G30" s="249"/>
      <c r="H30" s="251"/>
    </row>
    <row r="31" spans="1:8" ht="13.5" x14ac:dyDescent="0.25">
      <c r="A31" s="94" t="s">
        <v>368</v>
      </c>
      <c r="B31" s="326" t="s">
        <v>360</v>
      </c>
      <c r="C31" s="326"/>
      <c r="D31" s="326"/>
      <c r="E31" s="95" t="s">
        <v>157</v>
      </c>
      <c r="F31" s="72"/>
      <c r="G31" s="235">
        <v>5</v>
      </c>
      <c r="H31" s="102" t="str">
        <f t="shared" ref="H31:H36" si="2">IF(OR(F31=0,G31=0),"-",F31*G31)</f>
        <v>-</v>
      </c>
    </row>
    <row r="32" spans="1:8" ht="13.5" x14ac:dyDescent="0.25">
      <c r="A32" s="94" t="s">
        <v>369</v>
      </c>
      <c r="B32" s="327" t="s">
        <v>361</v>
      </c>
      <c r="C32" s="327"/>
      <c r="D32" s="327"/>
      <c r="E32" s="104" t="s">
        <v>157</v>
      </c>
      <c r="F32" s="73"/>
      <c r="G32" s="235">
        <v>5</v>
      </c>
      <c r="H32" s="111" t="str">
        <f t="shared" si="2"/>
        <v>-</v>
      </c>
    </row>
    <row r="33" spans="1:8" ht="13.5" x14ac:dyDescent="0.25">
      <c r="A33" s="94" t="s">
        <v>370</v>
      </c>
      <c r="B33" s="327" t="s">
        <v>362</v>
      </c>
      <c r="C33" s="327"/>
      <c r="D33" s="327"/>
      <c r="E33" s="104" t="s">
        <v>157</v>
      </c>
      <c r="F33" s="73"/>
      <c r="G33" s="236">
        <v>5</v>
      </c>
      <c r="H33" s="111" t="str">
        <f t="shared" si="2"/>
        <v>-</v>
      </c>
    </row>
    <row r="34" spans="1:8" ht="13.5" x14ac:dyDescent="0.25">
      <c r="A34" s="94" t="s">
        <v>371</v>
      </c>
      <c r="B34" s="327" t="s">
        <v>365</v>
      </c>
      <c r="C34" s="327"/>
      <c r="D34" s="327"/>
      <c r="E34" s="104" t="s">
        <v>157</v>
      </c>
      <c r="F34" s="73"/>
      <c r="G34" s="236">
        <v>1</v>
      </c>
      <c r="H34" s="111" t="str">
        <f t="shared" si="2"/>
        <v>-</v>
      </c>
    </row>
    <row r="35" spans="1:8" ht="13.5" x14ac:dyDescent="0.25">
      <c r="A35" s="94" t="s">
        <v>372</v>
      </c>
      <c r="B35" s="327" t="s">
        <v>366</v>
      </c>
      <c r="C35" s="327"/>
      <c r="D35" s="327"/>
      <c r="E35" s="104" t="s">
        <v>157</v>
      </c>
      <c r="F35" s="73"/>
      <c r="G35" s="236">
        <v>1</v>
      </c>
      <c r="H35" s="111" t="str">
        <f t="shared" si="2"/>
        <v>-</v>
      </c>
    </row>
    <row r="36" spans="1:8" ht="13.5" x14ac:dyDescent="0.25">
      <c r="A36" s="94" t="s">
        <v>373</v>
      </c>
      <c r="B36" s="328" t="s">
        <v>367</v>
      </c>
      <c r="C36" s="328"/>
      <c r="D36" s="328"/>
      <c r="E36" s="113" t="s">
        <v>157</v>
      </c>
      <c r="F36" s="74"/>
      <c r="G36" s="237">
        <v>1</v>
      </c>
      <c r="H36" s="120" t="str">
        <f t="shared" si="2"/>
        <v>-</v>
      </c>
    </row>
    <row r="37" spans="1:8" s="93" customFormat="1" ht="18" customHeight="1" x14ac:dyDescent="0.25">
      <c r="A37" s="121" t="s">
        <v>374</v>
      </c>
      <c r="B37" s="363" t="s">
        <v>380</v>
      </c>
      <c r="C37" s="325"/>
      <c r="D37" s="325"/>
      <c r="E37" s="352"/>
      <c r="F37" s="352"/>
      <c r="G37" s="249"/>
      <c r="H37" s="251"/>
    </row>
    <row r="38" spans="1:8" ht="13.5" x14ac:dyDescent="0.25">
      <c r="A38" s="94" t="s">
        <v>377</v>
      </c>
      <c r="B38" s="326" t="s">
        <v>381</v>
      </c>
      <c r="C38" s="326"/>
      <c r="D38" s="326"/>
      <c r="E38" s="95" t="s">
        <v>29</v>
      </c>
      <c r="F38" s="72"/>
      <c r="G38" s="239">
        <v>160</v>
      </c>
      <c r="H38" s="102" t="str">
        <f t="shared" ref="H38:H40" si="3">IF(OR(F38=0,G38=0),"-",F38*G38)</f>
        <v>-</v>
      </c>
    </row>
    <row r="39" spans="1:8" ht="13.5" x14ac:dyDescent="0.25">
      <c r="A39" s="94" t="s">
        <v>386</v>
      </c>
      <c r="B39" s="327" t="s">
        <v>382</v>
      </c>
      <c r="C39" s="327"/>
      <c r="D39" s="327"/>
      <c r="E39" s="104" t="s">
        <v>29</v>
      </c>
      <c r="F39" s="73"/>
      <c r="G39" s="240">
        <v>160</v>
      </c>
      <c r="H39" s="111" t="str">
        <f t="shared" si="3"/>
        <v>-</v>
      </c>
    </row>
    <row r="40" spans="1:8" ht="13.5" x14ac:dyDescent="0.25">
      <c r="A40" s="94" t="s">
        <v>387</v>
      </c>
      <c r="B40" s="328" t="s">
        <v>383</v>
      </c>
      <c r="C40" s="328"/>
      <c r="D40" s="328"/>
      <c r="E40" s="113" t="s">
        <v>29</v>
      </c>
      <c r="F40" s="74"/>
      <c r="G40" s="241">
        <v>160</v>
      </c>
      <c r="H40" s="120" t="str">
        <f t="shared" si="3"/>
        <v>-</v>
      </c>
    </row>
    <row r="41" spans="1:8" s="93" customFormat="1" ht="18" customHeight="1" x14ac:dyDescent="0.25">
      <c r="A41" s="121" t="s">
        <v>379</v>
      </c>
      <c r="B41" s="363" t="s">
        <v>388</v>
      </c>
      <c r="C41" s="325"/>
      <c r="D41" s="325"/>
      <c r="E41" s="352"/>
      <c r="F41" s="352"/>
      <c r="G41" s="249"/>
      <c r="H41" s="251"/>
    </row>
    <row r="42" spans="1:8" ht="13.5" x14ac:dyDescent="0.25">
      <c r="A42" s="94" t="s">
        <v>378</v>
      </c>
      <c r="B42" s="326" t="s">
        <v>390</v>
      </c>
      <c r="C42" s="326"/>
      <c r="D42" s="326"/>
      <c r="E42" s="95" t="s">
        <v>158</v>
      </c>
      <c r="F42" s="72"/>
      <c r="G42" s="252">
        <v>700</v>
      </c>
      <c r="H42" s="102" t="str">
        <f t="shared" ref="H42:H45" si="4">IF(OR(F42=0,G42=0),"-",F42*G42)</f>
        <v>-</v>
      </c>
    </row>
    <row r="43" spans="1:8" ht="13.5" x14ac:dyDescent="0.25">
      <c r="A43" s="94" t="s">
        <v>393</v>
      </c>
      <c r="B43" s="327" t="s">
        <v>389</v>
      </c>
      <c r="C43" s="327"/>
      <c r="D43" s="327"/>
      <c r="E43" s="104" t="s">
        <v>158</v>
      </c>
      <c r="F43" s="73"/>
      <c r="G43" s="253">
        <v>700</v>
      </c>
      <c r="H43" s="111" t="str">
        <f t="shared" si="4"/>
        <v>-</v>
      </c>
    </row>
    <row r="44" spans="1:8" ht="13.5" x14ac:dyDescent="0.25">
      <c r="A44" s="94" t="s">
        <v>394</v>
      </c>
      <c r="B44" s="327" t="s">
        <v>391</v>
      </c>
      <c r="C44" s="327"/>
      <c r="D44" s="327"/>
      <c r="E44" s="104" t="s">
        <v>158</v>
      </c>
      <c r="F44" s="73"/>
      <c r="G44" s="253">
        <v>700</v>
      </c>
      <c r="H44" s="111" t="str">
        <f t="shared" si="4"/>
        <v>-</v>
      </c>
    </row>
    <row r="45" spans="1:8" ht="13.5" x14ac:dyDescent="0.25">
      <c r="A45" s="94" t="s">
        <v>395</v>
      </c>
      <c r="B45" s="328" t="s">
        <v>392</v>
      </c>
      <c r="C45" s="328"/>
      <c r="D45" s="328"/>
      <c r="E45" s="113" t="s">
        <v>158</v>
      </c>
      <c r="F45" s="74"/>
      <c r="G45" s="254">
        <v>700</v>
      </c>
      <c r="H45" s="120" t="str">
        <f t="shared" si="4"/>
        <v>-</v>
      </c>
    </row>
    <row r="46" spans="1:8" ht="18" customHeight="1" x14ac:dyDescent="0.25">
      <c r="A46" s="121" t="s">
        <v>396</v>
      </c>
      <c r="B46" s="363" t="s">
        <v>375</v>
      </c>
      <c r="C46" s="325"/>
      <c r="D46" s="325"/>
      <c r="E46" s="352"/>
      <c r="F46" s="391"/>
      <c r="G46" s="255"/>
      <c r="H46" s="238"/>
    </row>
    <row r="47" spans="1:8" ht="14.25" thickBot="1" x14ac:dyDescent="0.3">
      <c r="A47" s="256" t="s">
        <v>397</v>
      </c>
      <c r="B47" s="392" t="s">
        <v>376</v>
      </c>
      <c r="C47" s="392"/>
      <c r="D47" s="392"/>
      <c r="E47" s="257" t="s">
        <v>424</v>
      </c>
      <c r="F47" s="76"/>
      <c r="G47" s="258">
        <v>7</v>
      </c>
      <c r="H47" s="177" t="str">
        <f>IF(OR(F47=0,G47=0),"-",F47*G47)</f>
        <v>-</v>
      </c>
    </row>
    <row r="48" spans="1:8" ht="36.75" customHeight="1" thickTop="1" thickBot="1" x14ac:dyDescent="0.3">
      <c r="A48" s="334" t="s">
        <v>414</v>
      </c>
      <c r="B48" s="335"/>
      <c r="C48" s="335"/>
      <c r="D48" s="335"/>
      <c r="E48" s="335"/>
      <c r="F48" s="335"/>
      <c r="G48" s="365"/>
      <c r="H48" s="259" t="str">
        <f>IF(SUM(H16:H47)=0,"-",SUM(H16:H47))</f>
        <v>-</v>
      </c>
    </row>
    <row r="49" spans="1:9" ht="13.5" x14ac:dyDescent="0.25">
      <c r="A49" s="350" t="s">
        <v>292</v>
      </c>
      <c r="B49" s="350"/>
      <c r="C49" s="350"/>
      <c r="D49" s="350"/>
      <c r="E49" s="350"/>
      <c r="F49" s="350"/>
      <c r="G49" s="350"/>
      <c r="H49" s="350"/>
      <c r="I49" s="188"/>
    </row>
    <row r="50" spans="1:9" ht="13.5" x14ac:dyDescent="0.25"/>
    <row r="51" spans="1:9" ht="13.5" x14ac:dyDescent="0.25"/>
    <row r="52" spans="1:9" ht="13.5" x14ac:dyDescent="0.25"/>
    <row r="53" spans="1:9" ht="13.5" x14ac:dyDescent="0.25"/>
    <row r="54" spans="1:9" ht="13.5" x14ac:dyDescent="0.25"/>
    <row r="55" spans="1:9" ht="13.5" x14ac:dyDescent="0.25"/>
    <row r="56" spans="1:9" ht="13.5" x14ac:dyDescent="0.25"/>
    <row r="57" spans="1:9" ht="13.5" x14ac:dyDescent="0.25"/>
    <row r="58" spans="1:9" ht="13.5" x14ac:dyDescent="0.25"/>
    <row r="59" spans="1:9" ht="13.5" x14ac:dyDescent="0.25"/>
    <row r="60" spans="1:9" ht="13.5" x14ac:dyDescent="0.25"/>
    <row r="61" spans="1:9" ht="13.5" x14ac:dyDescent="0.25"/>
    <row r="62" spans="1:9" ht="13.5" x14ac:dyDescent="0.25"/>
    <row r="63" spans="1:9" ht="13.5" x14ac:dyDescent="0.25"/>
    <row r="64" spans="1:9" ht="13.5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</sheetData>
  <sheetProtection algorithmName="SHA-512" hashValue="+u6g8f87BqH+1lJWAEBN4v49onKr5HAHPf2yumw3hF2/zgcWQU3uSZ/vF5gOEZ3Ohq3r82LM9wwAAdw8b4XM9A==" saltValue="jFwQ8g2ksBOYlV7mFMIAkQ==" spinCount="100000" sheet="1" objects="1" scenarios="1" selectLockedCells="1"/>
  <mergeCells count="45">
    <mergeCell ref="A48:G48"/>
    <mergeCell ref="A49:H49"/>
    <mergeCell ref="B44:D44"/>
    <mergeCell ref="B40:D40"/>
    <mergeCell ref="B28:D28"/>
    <mergeCell ref="B41:F41"/>
    <mergeCell ref="B42:D42"/>
    <mergeCell ref="B43:D43"/>
    <mergeCell ref="B36:D36"/>
    <mergeCell ref="B37:F37"/>
    <mergeCell ref="B38:D38"/>
    <mergeCell ref="B39:D39"/>
    <mergeCell ref="B31:D31"/>
    <mergeCell ref="B32:D32"/>
    <mergeCell ref="B33:D33"/>
    <mergeCell ref="B34:D34"/>
    <mergeCell ref="B47:D47"/>
    <mergeCell ref="B19:D19"/>
    <mergeCell ref="B18:D18"/>
    <mergeCell ref="B21:F21"/>
    <mergeCell ref="B22:D22"/>
    <mergeCell ref="B23:D23"/>
    <mergeCell ref="B24:D24"/>
    <mergeCell ref="B25:D25"/>
    <mergeCell ref="B35:D35"/>
    <mergeCell ref="B15:F15"/>
    <mergeCell ref="B16:D16"/>
    <mergeCell ref="B17:D17"/>
    <mergeCell ref="B20:D20"/>
    <mergeCell ref="B46:F46"/>
    <mergeCell ref="B45:D45"/>
    <mergeCell ref="B29:D29"/>
    <mergeCell ref="B26:D26"/>
    <mergeCell ref="B27:D27"/>
    <mergeCell ref="B30:F30"/>
    <mergeCell ref="G12:G14"/>
    <mergeCell ref="H12:H14"/>
    <mergeCell ref="C2:H5"/>
    <mergeCell ref="C8:H8"/>
    <mergeCell ref="A10:H10"/>
    <mergeCell ref="A8:B8"/>
    <mergeCell ref="A12:A14"/>
    <mergeCell ref="B12:D14"/>
    <mergeCell ref="E12:E14"/>
    <mergeCell ref="F12:F14"/>
  </mergeCells>
  <phoneticPr fontId="8" type="noConversion"/>
  <conditionalFormatting sqref="C8">
    <cfRule type="cellIs" dxfId="2" priority="2" operator="notEqual">
      <formula>"Complétion Automatique"</formula>
    </cfRule>
  </conditionalFormatting>
  <conditionalFormatting sqref="F16:F20 F22:F29 F31:F36 F38:F40 F42:F45 F47">
    <cfRule type="cellIs" dxfId="1" priority="1" operator="notEqual">
      <formula>0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9" scale="98" fitToHeight="0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19F38-3BA5-434E-8416-3C4B8FB7314B}">
  <dimension ref="A1:F96"/>
  <sheetViews>
    <sheetView workbookViewId="0">
      <selection activeCell="A16" sqref="A16:D16"/>
    </sheetView>
  </sheetViews>
  <sheetFormatPr baseColWidth="10" defaultColWidth="11.42578125" defaultRowHeight="0" customHeight="1" zeroHeight="1" x14ac:dyDescent="0.25"/>
  <cols>
    <col min="1" max="1" width="11.42578125" style="77" customWidth="1"/>
    <col min="2" max="2" width="14.42578125" style="78" customWidth="1"/>
    <col min="3" max="3" width="10.7109375" style="77" customWidth="1"/>
    <col min="4" max="4" width="52.140625" style="77" customWidth="1"/>
    <col min="5" max="5" width="18.140625" style="77" customWidth="1"/>
    <col min="6" max="16384" width="11.42578125" style="77"/>
  </cols>
  <sheetData>
    <row r="1" spans="1:5" ht="14.25" thickBot="1" x14ac:dyDescent="0.3"/>
    <row r="2" spans="1:5" s="2" customFormat="1" ht="13.5" customHeight="1" x14ac:dyDescent="0.25">
      <c r="C2" s="279" t="s">
        <v>433</v>
      </c>
      <c r="D2" s="280"/>
      <c r="E2" s="281"/>
    </row>
    <row r="3" spans="1:5" s="2" customFormat="1" ht="13.5" customHeight="1" x14ac:dyDescent="0.25">
      <c r="C3" s="282"/>
      <c r="D3" s="283"/>
      <c r="E3" s="284"/>
    </row>
    <row r="4" spans="1:5" s="2" customFormat="1" ht="13.5" customHeight="1" x14ac:dyDescent="0.25">
      <c r="C4" s="282"/>
      <c r="D4" s="283"/>
      <c r="E4" s="284"/>
    </row>
    <row r="5" spans="1:5" s="2" customFormat="1" ht="14.25" customHeight="1" thickBot="1" x14ac:dyDescent="0.3">
      <c r="C5" s="285"/>
      <c r="D5" s="286"/>
      <c r="E5" s="287"/>
    </row>
    <row r="6" spans="1:5" ht="13.5" x14ac:dyDescent="0.25"/>
    <row r="7" spans="1:5" ht="14.25" thickBot="1" x14ac:dyDescent="0.3"/>
    <row r="8" spans="1:5" s="80" customFormat="1" ht="29.25" customHeight="1" thickBot="1" x14ac:dyDescent="0.3">
      <c r="A8" s="313" t="s">
        <v>1</v>
      </c>
      <c r="B8" s="314"/>
      <c r="C8" s="337" t="str">
        <f>IF('Page de Garde'!$D$22="À compléter","Complétion Automatique",'Page de Garde'!$D$22)</f>
        <v>Complétion Automatique</v>
      </c>
      <c r="D8" s="338"/>
      <c r="E8" s="339"/>
    </row>
    <row r="9" spans="1:5" ht="13.5" x14ac:dyDescent="0.25"/>
    <row r="10" spans="1:5" ht="28.5" customHeight="1" x14ac:dyDescent="0.25">
      <c r="A10" s="288" t="s">
        <v>422</v>
      </c>
      <c r="B10" s="353"/>
      <c r="C10" s="353"/>
      <c r="D10" s="353"/>
      <c r="E10" s="353"/>
    </row>
    <row r="11" spans="1:5" ht="14.25" thickBot="1" x14ac:dyDescent="0.3"/>
    <row r="12" spans="1:5" s="81" customFormat="1" ht="19.5" customHeight="1" x14ac:dyDescent="0.25">
      <c r="A12" s="303" t="s">
        <v>427</v>
      </c>
      <c r="B12" s="304"/>
      <c r="C12" s="304"/>
      <c r="D12" s="396"/>
      <c r="E12" s="381" t="s">
        <v>426</v>
      </c>
    </row>
    <row r="13" spans="1:5" ht="19.5" customHeight="1" x14ac:dyDescent="0.25">
      <c r="A13" s="368"/>
      <c r="B13" s="397"/>
      <c r="C13" s="397"/>
      <c r="D13" s="398"/>
      <c r="E13" s="382"/>
    </row>
    <row r="14" spans="1:5" ht="19.5" customHeight="1" thickBot="1" x14ac:dyDescent="0.3">
      <c r="A14" s="370"/>
      <c r="B14" s="399"/>
      <c r="C14" s="399"/>
      <c r="D14" s="400"/>
      <c r="E14" s="383"/>
    </row>
    <row r="15" spans="1:5" ht="35.25" customHeight="1" x14ac:dyDescent="0.25">
      <c r="A15" s="401" t="s">
        <v>428</v>
      </c>
      <c r="B15" s="402"/>
      <c r="C15" s="402"/>
      <c r="D15" s="403"/>
      <c r="E15" s="260" t="str">
        <f>IF('Entretien courant'!S127="-","-",'Entretien courant'!S127)</f>
        <v>-</v>
      </c>
    </row>
    <row r="16" spans="1:5" ht="35.25" customHeight="1" x14ac:dyDescent="0.25">
      <c r="A16" s="404" t="s">
        <v>429</v>
      </c>
      <c r="B16" s="405"/>
      <c r="C16" s="405"/>
      <c r="D16" s="406"/>
      <c r="E16" s="261" t="str">
        <f>IF(Vitrerie!R52="-","-",Vitrerie!R52)</f>
        <v>-</v>
      </c>
    </row>
    <row r="17" spans="1:6" ht="35.25" customHeight="1" x14ac:dyDescent="0.25">
      <c r="A17" s="404" t="s">
        <v>435</v>
      </c>
      <c r="B17" s="405"/>
      <c r="C17" s="405"/>
      <c r="D17" s="406"/>
      <c r="E17" s="261" t="str">
        <f>IF(Nuisibles!R43="-","-",Nuisibles!R43)</f>
        <v>-</v>
      </c>
    </row>
    <row r="18" spans="1:6" ht="35.25" customHeight="1" x14ac:dyDescent="0.25">
      <c r="A18" s="404" t="s">
        <v>430</v>
      </c>
      <c r="B18" s="405"/>
      <c r="C18" s="405"/>
      <c r="D18" s="406"/>
      <c r="E18" s="261" t="str">
        <f>IF('Fontaines à eau'!H23="-","-",'Fontaines à eau'!H23)</f>
        <v>-</v>
      </c>
    </row>
    <row r="19" spans="1:6" ht="35.25" customHeight="1" x14ac:dyDescent="0.25">
      <c r="A19" s="407" t="s">
        <v>431</v>
      </c>
      <c r="B19" s="408"/>
      <c r="C19" s="408"/>
      <c r="D19" s="409"/>
      <c r="E19" s="262" t="str">
        <f>IF('Plantes intérieures'!J48="-","-",'Plantes intérieures'!J48)</f>
        <v>-</v>
      </c>
    </row>
    <row r="20" spans="1:6" ht="35.25" customHeight="1" thickBot="1" x14ac:dyDescent="0.3">
      <c r="A20" s="393" t="s">
        <v>432</v>
      </c>
      <c r="B20" s="394"/>
      <c r="C20" s="394"/>
      <c r="D20" s="395"/>
      <c r="E20" s="263" t="str">
        <f>IF('Espaces verts extérieurs'!H48="-","-",'Espaces verts extérieurs'!H48)</f>
        <v>-</v>
      </c>
    </row>
    <row r="21" spans="1:6" ht="36.75" customHeight="1" thickTop="1" thickBot="1" x14ac:dyDescent="0.3">
      <c r="A21" s="334" t="s">
        <v>414</v>
      </c>
      <c r="B21" s="335"/>
      <c r="C21" s="335"/>
      <c r="D21" s="335"/>
      <c r="E21" s="259" t="str">
        <f>IF(SUM(E15:E20)=0,"-",SUM(E15:E20))</f>
        <v>-</v>
      </c>
    </row>
    <row r="22" spans="1:6" ht="13.5" x14ac:dyDescent="0.25">
      <c r="A22" s="350"/>
      <c r="B22" s="350"/>
      <c r="C22" s="350"/>
      <c r="D22" s="350"/>
      <c r="E22" s="350"/>
      <c r="F22" s="188"/>
    </row>
    <row r="23" spans="1:6" ht="13.5" x14ac:dyDescent="0.25"/>
    <row r="24" spans="1:6" ht="13.5" x14ac:dyDescent="0.25"/>
    <row r="25" spans="1:6" ht="13.5" x14ac:dyDescent="0.25"/>
    <row r="26" spans="1:6" ht="13.5" x14ac:dyDescent="0.25"/>
    <row r="27" spans="1:6" ht="13.5" x14ac:dyDescent="0.25"/>
    <row r="28" spans="1:6" ht="13.5" x14ac:dyDescent="0.25"/>
    <row r="29" spans="1:6" ht="13.5" x14ac:dyDescent="0.25"/>
    <row r="30" spans="1:6" ht="13.5" x14ac:dyDescent="0.25"/>
    <row r="31" spans="1:6" ht="13.5" x14ac:dyDescent="0.25"/>
    <row r="32" spans="1:6" ht="13.5" x14ac:dyDescent="0.25"/>
    <row r="33" ht="13.5" x14ac:dyDescent="0.25"/>
    <row r="34" ht="13.5" x14ac:dyDescent="0.25"/>
    <row r="35" ht="13.5" x14ac:dyDescent="0.25"/>
    <row r="36" ht="13.5" x14ac:dyDescent="0.25"/>
    <row r="37" ht="13.5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</sheetData>
  <sheetProtection algorithmName="SHA-512" hashValue="Z/1MWjw5q9HRiqx/luGDDovjiCaBiEAPzF72dXDe7N8fg3tU2R0dMLHcpPqk+RVj3F/QCF0dUjTwh6MrTHb7iw==" saltValue="75kQ3MfqvWQlqs3iCGnCgA==" spinCount="100000" sheet="1" objects="1" scenarios="1" selectLockedCells="1"/>
  <mergeCells count="14">
    <mergeCell ref="C2:E5"/>
    <mergeCell ref="A8:B8"/>
    <mergeCell ref="C8:E8"/>
    <mergeCell ref="A10:E10"/>
    <mergeCell ref="E12:E14"/>
    <mergeCell ref="A20:D20"/>
    <mergeCell ref="A22:E22"/>
    <mergeCell ref="A21:D21"/>
    <mergeCell ref="A12:D14"/>
    <mergeCell ref="A15:D15"/>
    <mergeCell ref="A16:D16"/>
    <mergeCell ref="A17:D17"/>
    <mergeCell ref="A18:D18"/>
    <mergeCell ref="A19:D19"/>
  </mergeCells>
  <conditionalFormatting sqref="C8">
    <cfRule type="cellIs" dxfId="0" priority="2" operator="notEqual">
      <formula>"Complétion Automatique"</formula>
    </cfRule>
  </conditionalFormatting>
  <printOptions horizontalCentered="1"/>
  <pageMargins left="0.11811023622047245" right="0.11811023622047245" top="0.55118110236220474" bottom="0.55118110236220474" header="0.11811023622047245" footer="0.11811023622047245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Page de Garde</vt:lpstr>
      <vt:lpstr>Entretien courant</vt:lpstr>
      <vt:lpstr>Vitrerie</vt:lpstr>
      <vt:lpstr>Nuisibles</vt:lpstr>
      <vt:lpstr>Fontaines à eau</vt:lpstr>
      <vt:lpstr>Plantes intérieures</vt:lpstr>
      <vt:lpstr>Espaces verts extérieurs</vt:lpstr>
      <vt:lpstr>Récapitulatif</vt:lpstr>
      <vt:lpstr>'Entretien courant'!Impression_des_titres</vt:lpstr>
      <vt:lpstr>'Espaces verts extérieurs'!Impression_des_titres</vt:lpstr>
      <vt:lpstr>'Fontaines à eau'!Impression_des_titres</vt:lpstr>
      <vt:lpstr>Nuisibles!Impression_des_titres</vt:lpstr>
      <vt:lpstr>'Plantes intérieures'!Impression_des_titres</vt:lpstr>
      <vt:lpstr>Récapitulatif!Impression_des_titres</vt:lpstr>
      <vt:lpstr>Vitrerie!Impression_des_titres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TEYSSIER</dc:creator>
  <cp:lastModifiedBy>Stephane TEYSSIER</cp:lastModifiedBy>
  <cp:lastPrinted>2026-01-02T13:34:29Z</cp:lastPrinted>
  <dcterms:created xsi:type="dcterms:W3CDTF">2025-12-29T07:59:00Z</dcterms:created>
  <dcterms:modified xsi:type="dcterms:W3CDTF">2026-02-10T09:55:57Z</dcterms:modified>
</cp:coreProperties>
</file>